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HOC\6_EDV\weclapp\website + Shop\Shop\shopware\_Inhalt\Shopseiten\KUNDENSERVICE\Schnellbestellung &amp; Artikelliste\"/>
    </mc:Choice>
  </mc:AlternateContent>
  <xr:revisionPtr revIDLastSave="0" documentId="13_ncr:1_{EF2E2374-E719-4DD3-A341-6C63F3FD2F34}" xr6:coauthVersionLast="47" xr6:coauthVersionMax="47" xr10:uidLastSave="{00000000-0000-0000-0000-000000000000}"/>
  <workbookProtection workbookAlgorithmName="SHA-512" workbookHashValue="IzemyZiLSQXWx/BmPsLf5+9F+WCdiwOJe6kc4cYBHcfDvAZfXP2yrOJkL3Cmy23SzSnVX2XNE1/3kwSj9WKPPg==" workbookSaltValue="iY1u6ESABEn3AsQSbTfJnA==" workbookSpinCount="100000" lockStructure="1"/>
  <bookViews>
    <workbookView showSheetTabs="0" xWindow="-103" yWindow="-103" windowWidth="33120" windowHeight="18000" xr2:uid="{00000000-000D-0000-FFFF-FFFF00000000}"/>
  </bookViews>
  <sheets>
    <sheet name="SCHNELLBESTELLUNG" sheetId="1" r:id="rId1"/>
    <sheet name="Translation" sheetId="3" r:id="rId2"/>
  </sheets>
  <externalReferences>
    <externalReference r:id="rId3"/>
  </externalReferences>
  <definedNames>
    <definedName name="_xlnm._FilterDatabase" localSheetId="0" hidden="1">SCHNELLBESTELLUNG!$D$8:$N$280</definedName>
    <definedName name="_xlnm._FilterDatabase" localSheetId="1" hidden="1">Translation!$A$1:$G$1</definedName>
    <definedName name="Akustik">Translation!$E$5:$O$8</definedName>
    <definedName name="Berechnung">'[1]Größen + Preisgruppen'!$B$2:$C$46</definedName>
    <definedName name="Bezeichnung">SCHNELLBESTELLUNG!$E$9:$E$280</definedName>
    <definedName name="Decke">Translation!$E$7:$XFD$7</definedName>
    <definedName name="Deckensegel">Translation!$E$8:$XFD$8</definedName>
    <definedName name="Deckensegelsumme">#REF!</definedName>
    <definedName name="Deckensumme">#REF!</definedName>
    <definedName name="Deckesumme">#REF!</definedName>
    <definedName name="_xlnm.Print_Area" localSheetId="0">SCHNELLBESTELLUNG!$A$1:$O$280</definedName>
    <definedName name="_xlnm.Print_Titles" localSheetId="0">SCHNELLBESTELLUNG!$8:$8</definedName>
    <definedName name="Farbe">[1]Farben!$C$3:$C$44</definedName>
    <definedName name="janein">Translation!$E$2:$O$4</definedName>
    <definedName name="Klettlänge">#REF!</definedName>
    <definedName name="Länder">Translation!$E$1:$G$1</definedName>
    <definedName name="m²">#REF!</definedName>
    <definedName name="PG">#REF!</definedName>
    <definedName name="Preisgruppe">'[1]Größen + Preisgruppen'!$F$2:$G$1048576</definedName>
    <definedName name="Raum">#REF!</definedName>
    <definedName name="Sprache">SCHNELLBESTELLUNG!$D$5</definedName>
    <definedName name="Standardmaße">'[1]Größen + Preisgruppen'!$A$2:$A$25</definedName>
    <definedName name="Translation">Translation!$D:$Q</definedName>
    <definedName name="Wand">Translation!$E$6:$XFD$6</definedName>
    <definedName name="Wandsum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36" i="1"/>
  <c r="B37" i="1"/>
  <c r="B38" i="1"/>
  <c r="B39" i="1"/>
  <c r="B40" i="1"/>
  <c r="B41" i="1"/>
  <c r="B42" i="1"/>
  <c r="B360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N18" i="1"/>
  <c r="O18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360" i="1"/>
  <c r="O360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B10" i="1"/>
  <c r="B11" i="1"/>
  <c r="B12" i="1"/>
  <c r="B13" i="1"/>
  <c r="B14" i="1"/>
  <c r="B15" i="1"/>
  <c r="B16" i="1"/>
  <c r="B17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39" i="1"/>
  <c r="B540" i="1"/>
  <c r="B541" i="1"/>
  <c r="B542" i="1"/>
  <c r="B9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9" i="1"/>
  <c r="O359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13" i="1" l="1"/>
  <c r="O413" i="1"/>
  <c r="O541" i="1"/>
  <c r="O542" i="1"/>
  <c r="N542" i="1"/>
  <c r="N82" i="1"/>
  <c r="N83" i="1"/>
  <c r="N84" i="1"/>
  <c r="N85" i="1"/>
  <c r="N86" i="1"/>
  <c r="N87" i="1"/>
  <c r="N88" i="1"/>
  <c r="N89" i="1"/>
  <c r="N90" i="1"/>
  <c r="N91" i="1"/>
  <c r="N92" i="1"/>
  <c r="O87" i="1"/>
  <c r="O88" i="1"/>
  <c r="O85" i="1"/>
  <c r="O86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43" i="1"/>
  <c r="O44" i="1"/>
  <c r="O45" i="1"/>
  <c r="O49" i="1"/>
  <c r="O48" i="1"/>
  <c r="O47" i="1"/>
  <c r="O46" i="1"/>
  <c r="O50" i="1"/>
  <c r="O51" i="1"/>
  <c r="O52" i="1"/>
  <c r="O56" i="1"/>
  <c r="O55" i="1"/>
  <c r="O54" i="1"/>
  <c r="O53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358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4" i="1"/>
  <c r="O415" i="1"/>
  <c r="O416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505" i="1"/>
  <c r="O506" i="1"/>
  <c r="O507" i="1"/>
  <c r="O508" i="1"/>
  <c r="O509" i="1"/>
  <c r="O510" i="1"/>
  <c r="O511" i="1"/>
  <c r="O512" i="1"/>
  <c r="O539" i="1"/>
  <c r="O540" i="1"/>
  <c r="N10" i="1"/>
  <c r="N11" i="1"/>
  <c r="N12" i="1"/>
  <c r="N13" i="1"/>
  <c r="N14" i="1"/>
  <c r="N15" i="1"/>
  <c r="N16" i="1"/>
  <c r="N17" i="1"/>
  <c r="N19" i="1"/>
  <c r="N20" i="1"/>
  <c r="N21" i="1"/>
  <c r="N22" i="1"/>
  <c r="N23" i="1"/>
  <c r="N24" i="1"/>
  <c r="N25" i="1"/>
  <c r="N26" i="1"/>
  <c r="N27" i="1"/>
  <c r="N43" i="1"/>
  <c r="N44" i="1"/>
  <c r="N45" i="1"/>
  <c r="N49" i="1"/>
  <c r="N48" i="1"/>
  <c r="N47" i="1"/>
  <c r="N46" i="1"/>
  <c r="N50" i="1"/>
  <c r="N51" i="1"/>
  <c r="N52" i="1"/>
  <c r="N56" i="1"/>
  <c r="N55" i="1"/>
  <c r="N54" i="1"/>
  <c r="N53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358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4" i="1"/>
  <c r="N415" i="1"/>
  <c r="N416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505" i="1"/>
  <c r="N506" i="1"/>
  <c r="N507" i="1"/>
  <c r="N508" i="1"/>
  <c r="N509" i="1"/>
  <c r="N510" i="1"/>
  <c r="N511" i="1"/>
  <c r="N512" i="1"/>
  <c r="N539" i="1"/>
  <c r="N540" i="1"/>
  <c r="N541" i="1"/>
  <c r="N9" i="1"/>
  <c r="D5" i="1"/>
  <c r="B4" i="3"/>
  <c r="B3" i="3"/>
  <c r="B2" i="3"/>
  <c r="A1" i="3" s="1"/>
  <c r="E42" i="1" l="1"/>
  <c r="E515" i="1"/>
  <c r="E535" i="1"/>
  <c r="E538" i="1"/>
  <c r="E440" i="1"/>
  <c r="E520" i="1"/>
  <c r="E522" i="1"/>
  <c r="E445" i="1"/>
  <c r="E529" i="1"/>
  <c r="E38" i="1"/>
  <c r="E513" i="1"/>
  <c r="E514" i="1"/>
  <c r="E360" i="1"/>
  <c r="E516" i="1"/>
  <c r="E536" i="1"/>
  <c r="E518" i="1"/>
  <c r="E441" i="1"/>
  <c r="E442" i="1"/>
  <c r="E443" i="1"/>
  <c r="E523" i="1"/>
  <c r="E450" i="1"/>
  <c r="E530" i="1"/>
  <c r="E39" i="1"/>
  <c r="E533" i="1"/>
  <c r="E438" i="1"/>
  <c r="E517" i="1"/>
  <c r="E537" i="1"/>
  <c r="E439" i="1"/>
  <c r="E519" i="1"/>
  <c r="E521" i="1"/>
  <c r="E444" i="1"/>
  <c r="E524" i="1"/>
  <c r="E37" i="1"/>
  <c r="E531" i="1"/>
  <c r="E40" i="1"/>
  <c r="E534" i="1"/>
  <c r="E446" i="1"/>
  <c r="E525" i="1"/>
  <c r="E447" i="1"/>
  <c r="E526" i="1"/>
  <c r="E448" i="1"/>
  <c r="E527" i="1"/>
  <c r="E18" i="1"/>
  <c r="E449" i="1"/>
  <c r="E528" i="1"/>
  <c r="E36" i="1"/>
  <c r="E451" i="1"/>
  <c r="E452" i="1"/>
  <c r="E453" i="1"/>
  <c r="E532" i="1"/>
  <c r="E41" i="1"/>
  <c r="N2" i="1"/>
  <c r="E28" i="1"/>
  <c r="E197" i="1"/>
  <c r="E217" i="1"/>
  <c r="E237" i="1"/>
  <c r="E257" i="1"/>
  <c r="E277" i="1"/>
  <c r="E297" i="1"/>
  <c r="E317" i="1"/>
  <c r="E337" i="1"/>
  <c r="E357" i="1"/>
  <c r="E428" i="1"/>
  <c r="E318" i="1"/>
  <c r="E359" i="1"/>
  <c r="E361" i="1"/>
  <c r="E300" i="1"/>
  <c r="E431" i="1"/>
  <c r="E322" i="1"/>
  <c r="E434" i="1"/>
  <c r="E186" i="1"/>
  <c r="E306" i="1"/>
  <c r="E247" i="1"/>
  <c r="E208" i="1"/>
  <c r="E348" i="1"/>
  <c r="E289" i="1"/>
  <c r="E420" i="1"/>
  <c r="E330" i="1"/>
  <c r="E291" i="1"/>
  <c r="E422" i="1"/>
  <c r="E292" i="1"/>
  <c r="E193" i="1"/>
  <c r="E313" i="1"/>
  <c r="E254" i="1"/>
  <c r="E334" i="1"/>
  <c r="E295" i="1"/>
  <c r="E426" i="1"/>
  <c r="E336" i="1"/>
  <c r="E29" i="1"/>
  <c r="E198" i="1"/>
  <c r="E218" i="1"/>
  <c r="E238" i="1"/>
  <c r="E258" i="1"/>
  <c r="E278" i="1"/>
  <c r="E298" i="1"/>
  <c r="E338" i="1"/>
  <c r="E429" i="1"/>
  <c r="E430" i="1"/>
  <c r="E280" i="1"/>
  <c r="E362" i="1"/>
  <c r="E432" i="1"/>
  <c r="E364" i="1"/>
  <c r="E266" i="1"/>
  <c r="E346" i="1"/>
  <c r="E267" i="1"/>
  <c r="E418" i="1"/>
  <c r="E328" i="1"/>
  <c r="E249" i="1"/>
  <c r="E250" i="1"/>
  <c r="E191" i="1"/>
  <c r="E331" i="1"/>
  <c r="E272" i="1"/>
  <c r="E423" i="1"/>
  <c r="E333" i="1"/>
  <c r="E294" i="1"/>
  <c r="E425" i="1"/>
  <c r="E355" i="1"/>
  <c r="E356" i="1"/>
  <c r="E30" i="1"/>
  <c r="E199" i="1"/>
  <c r="E219" i="1"/>
  <c r="E239" i="1"/>
  <c r="E259" i="1"/>
  <c r="E279" i="1"/>
  <c r="E299" i="1"/>
  <c r="E319" i="1"/>
  <c r="E339" i="1"/>
  <c r="E340" i="1"/>
  <c r="E363" i="1"/>
  <c r="E367" i="1"/>
  <c r="E207" i="1"/>
  <c r="E347" i="1"/>
  <c r="E308" i="1"/>
  <c r="E269" i="1"/>
  <c r="E349" i="1"/>
  <c r="E290" i="1"/>
  <c r="E421" i="1"/>
  <c r="E192" i="1"/>
  <c r="E332" i="1"/>
  <c r="E273" i="1"/>
  <c r="E353" i="1"/>
  <c r="E314" i="1"/>
  <c r="E275" i="1"/>
  <c r="E335" i="1"/>
  <c r="E276" i="1"/>
  <c r="E427" i="1"/>
  <c r="E31" i="1"/>
  <c r="E200" i="1"/>
  <c r="E220" i="1"/>
  <c r="E240" i="1"/>
  <c r="E260" i="1"/>
  <c r="E320" i="1"/>
  <c r="E342" i="1"/>
  <c r="E286" i="1"/>
  <c r="E187" i="1"/>
  <c r="E188" i="1"/>
  <c r="E189" i="1"/>
  <c r="E190" i="1"/>
  <c r="E251" i="1"/>
  <c r="E352" i="1"/>
  <c r="E194" i="1"/>
  <c r="E235" i="1"/>
  <c r="E236" i="1"/>
  <c r="E32" i="1"/>
  <c r="E201" i="1"/>
  <c r="E221" i="1"/>
  <c r="E241" i="1"/>
  <c r="E261" i="1"/>
  <c r="E281" i="1"/>
  <c r="E301" i="1"/>
  <c r="E321" i="1"/>
  <c r="E341" i="1"/>
  <c r="E433" i="1"/>
  <c r="E246" i="1"/>
  <c r="E287" i="1"/>
  <c r="E228" i="1"/>
  <c r="E209" i="1"/>
  <c r="E210" i="1"/>
  <c r="E211" i="1"/>
  <c r="E232" i="1"/>
  <c r="E233" i="1"/>
  <c r="E234" i="1"/>
  <c r="E215" i="1"/>
  <c r="E256" i="1"/>
  <c r="E33" i="1"/>
  <c r="E202" i="1"/>
  <c r="E222" i="1"/>
  <c r="E242" i="1"/>
  <c r="E262" i="1"/>
  <c r="E282" i="1"/>
  <c r="E302" i="1"/>
  <c r="E345" i="1"/>
  <c r="E437" i="1"/>
  <c r="E307" i="1"/>
  <c r="E288" i="1"/>
  <c r="E229" i="1"/>
  <c r="E230" i="1"/>
  <c r="E231" i="1"/>
  <c r="E212" i="1"/>
  <c r="E213" i="1"/>
  <c r="E214" i="1"/>
  <c r="E195" i="1"/>
  <c r="E216" i="1"/>
  <c r="E34" i="1"/>
  <c r="E203" i="1"/>
  <c r="E223" i="1"/>
  <c r="E243" i="1"/>
  <c r="E263" i="1"/>
  <c r="E283" i="1"/>
  <c r="E303" i="1"/>
  <c r="E323" i="1"/>
  <c r="E343" i="1"/>
  <c r="E365" i="1"/>
  <c r="E206" i="1"/>
  <c r="E417" i="1"/>
  <c r="E248" i="1"/>
  <c r="E309" i="1"/>
  <c r="E310" i="1"/>
  <c r="E311" i="1"/>
  <c r="E312" i="1"/>
  <c r="E293" i="1"/>
  <c r="E274" i="1"/>
  <c r="E255" i="1"/>
  <c r="E316" i="1"/>
  <c r="E35" i="1"/>
  <c r="E204" i="1"/>
  <c r="E224" i="1"/>
  <c r="E244" i="1"/>
  <c r="E264" i="1"/>
  <c r="E284" i="1"/>
  <c r="E304" i="1"/>
  <c r="E324" i="1"/>
  <c r="E344" i="1"/>
  <c r="E366" i="1"/>
  <c r="E435" i="1"/>
  <c r="E185" i="1"/>
  <c r="E205" i="1"/>
  <c r="E225" i="1"/>
  <c r="E245" i="1"/>
  <c r="E265" i="1"/>
  <c r="E285" i="1"/>
  <c r="E305" i="1"/>
  <c r="E325" i="1"/>
  <c r="E436" i="1"/>
  <c r="E226" i="1"/>
  <c r="E326" i="1"/>
  <c r="E227" i="1"/>
  <c r="E327" i="1"/>
  <c r="E268" i="1"/>
  <c r="E419" i="1"/>
  <c r="E329" i="1"/>
  <c r="E270" i="1"/>
  <c r="E350" i="1"/>
  <c r="E271" i="1"/>
  <c r="E351" i="1"/>
  <c r="E252" i="1"/>
  <c r="E253" i="1"/>
  <c r="E424" i="1"/>
  <c r="E354" i="1"/>
  <c r="E315" i="1"/>
  <c r="E196" i="1"/>
  <c r="E296" i="1"/>
  <c r="E413" i="1"/>
  <c r="E88" i="1"/>
  <c r="E87" i="1"/>
  <c r="E542" i="1"/>
  <c r="E76" i="1"/>
  <c r="E86" i="1"/>
  <c r="E85" i="1"/>
  <c r="E415" i="1"/>
  <c r="H4" i="1"/>
  <c r="B8" i="1"/>
  <c r="C55" i="1"/>
  <c r="C53" i="1"/>
  <c r="C54" i="1"/>
  <c r="E2" i="1"/>
  <c r="D2" i="1"/>
  <c r="E8" i="1"/>
  <c r="E5" i="1"/>
  <c r="E6" i="1"/>
  <c r="E10" i="1"/>
  <c r="E17" i="1"/>
  <c r="E26" i="1"/>
  <c r="E46" i="1"/>
  <c r="E57" i="1"/>
  <c r="E64" i="1"/>
  <c r="E72" i="1"/>
  <c r="E80" i="1"/>
  <c r="E92" i="1"/>
  <c r="E106" i="1"/>
  <c r="E114" i="1"/>
  <c r="E122" i="1"/>
  <c r="E130" i="1"/>
  <c r="E138" i="1"/>
  <c r="E146" i="1"/>
  <c r="E154" i="1"/>
  <c r="E162" i="1"/>
  <c r="E170" i="1"/>
  <c r="E178" i="1"/>
  <c r="E470" i="1"/>
  <c r="E478" i="1"/>
  <c r="E486" i="1"/>
  <c r="E494" i="1"/>
  <c r="E502" i="1"/>
  <c r="E370" i="1"/>
  <c r="E371" i="1"/>
  <c r="E379" i="1"/>
  <c r="E380" i="1"/>
  <c r="E388" i="1"/>
  <c r="E396" i="1"/>
  <c r="E404" i="1"/>
  <c r="E410" i="1"/>
  <c r="E456" i="1"/>
  <c r="E464" i="1"/>
  <c r="E506" i="1"/>
  <c r="E539" i="1"/>
  <c r="E411" i="1"/>
  <c r="E457" i="1"/>
  <c r="E540" i="1"/>
  <c r="E485" i="1"/>
  <c r="E387" i="1"/>
  <c r="E463" i="1"/>
  <c r="E11" i="1"/>
  <c r="E19" i="1"/>
  <c r="E27" i="1"/>
  <c r="E50" i="1"/>
  <c r="E65" i="1"/>
  <c r="E73" i="1"/>
  <c r="E81" i="1"/>
  <c r="E93" i="1"/>
  <c r="E99" i="1"/>
  <c r="E107" i="1"/>
  <c r="E115" i="1"/>
  <c r="E123" i="1"/>
  <c r="E131" i="1"/>
  <c r="E139" i="1"/>
  <c r="E147" i="1"/>
  <c r="E155" i="1"/>
  <c r="E163" i="1"/>
  <c r="E171" i="1"/>
  <c r="E179" i="1"/>
  <c r="E471" i="1"/>
  <c r="E479" i="1"/>
  <c r="E487" i="1"/>
  <c r="E495" i="1"/>
  <c r="E503" i="1"/>
  <c r="E372" i="1"/>
  <c r="E381" i="1"/>
  <c r="E389" i="1"/>
  <c r="E397" i="1"/>
  <c r="E405" i="1"/>
  <c r="E507" i="1"/>
  <c r="E358" i="1"/>
  <c r="E403" i="1"/>
  <c r="E512" i="1"/>
  <c r="E12" i="1"/>
  <c r="E20" i="1"/>
  <c r="E43" i="1"/>
  <c r="E51" i="1"/>
  <c r="E58" i="1"/>
  <c r="E66" i="1"/>
  <c r="E74" i="1"/>
  <c r="E82" i="1"/>
  <c r="E94" i="1"/>
  <c r="E100" i="1"/>
  <c r="E108" i="1"/>
  <c r="E116" i="1"/>
  <c r="E124" i="1"/>
  <c r="E132" i="1"/>
  <c r="E140" i="1"/>
  <c r="E148" i="1"/>
  <c r="E156" i="1"/>
  <c r="E164" i="1"/>
  <c r="E172" i="1"/>
  <c r="E180" i="1"/>
  <c r="E472" i="1"/>
  <c r="E480" i="1"/>
  <c r="E488" i="1"/>
  <c r="E496" i="1"/>
  <c r="E504" i="1"/>
  <c r="E373" i="1"/>
  <c r="E382" i="1"/>
  <c r="E390" i="1"/>
  <c r="E398" i="1"/>
  <c r="E406" i="1"/>
  <c r="E412" i="1"/>
  <c r="E458" i="1"/>
  <c r="E465" i="1"/>
  <c r="E508" i="1"/>
  <c r="E541" i="1"/>
  <c r="E105" i="1"/>
  <c r="E129" i="1"/>
  <c r="E161" i="1"/>
  <c r="E501" i="1"/>
  <c r="E395" i="1"/>
  <c r="E505" i="1"/>
  <c r="E21" i="1"/>
  <c r="E44" i="1"/>
  <c r="E52" i="1"/>
  <c r="E59" i="1"/>
  <c r="E67" i="1"/>
  <c r="E75" i="1"/>
  <c r="E83" i="1"/>
  <c r="E95" i="1"/>
  <c r="E101" i="1"/>
  <c r="E109" i="1"/>
  <c r="E117" i="1"/>
  <c r="E125" i="1"/>
  <c r="E133" i="1"/>
  <c r="E141" i="1"/>
  <c r="E149" i="1"/>
  <c r="E157" i="1"/>
  <c r="E165" i="1"/>
  <c r="E173" i="1"/>
  <c r="E181" i="1"/>
  <c r="E473" i="1"/>
  <c r="E481" i="1"/>
  <c r="E489" i="1"/>
  <c r="E497" i="1"/>
  <c r="E374" i="1"/>
  <c r="E383" i="1"/>
  <c r="E391" i="1"/>
  <c r="E399" i="1"/>
  <c r="E407" i="1"/>
  <c r="E414" i="1"/>
  <c r="E459" i="1"/>
  <c r="E466" i="1"/>
  <c r="E509" i="1"/>
  <c r="E9" i="1"/>
  <c r="E460" i="1"/>
  <c r="E467" i="1"/>
  <c r="E137" i="1"/>
  <c r="E169" i="1"/>
  <c r="E477" i="1"/>
  <c r="E409" i="1"/>
  <c r="E13" i="1"/>
  <c r="E22" i="1"/>
  <c r="E45" i="1"/>
  <c r="E56" i="1"/>
  <c r="E60" i="1"/>
  <c r="E68" i="1"/>
  <c r="E84" i="1"/>
  <c r="E96" i="1"/>
  <c r="E102" i="1"/>
  <c r="E110" i="1"/>
  <c r="E118" i="1"/>
  <c r="E126" i="1"/>
  <c r="E134" i="1"/>
  <c r="E142" i="1"/>
  <c r="E150" i="1"/>
  <c r="E158" i="1"/>
  <c r="E166" i="1"/>
  <c r="E174" i="1"/>
  <c r="E182" i="1"/>
  <c r="E474" i="1"/>
  <c r="E482" i="1"/>
  <c r="E490" i="1"/>
  <c r="E498" i="1"/>
  <c r="E375" i="1"/>
  <c r="E384" i="1"/>
  <c r="E392" i="1"/>
  <c r="E400" i="1"/>
  <c r="E408" i="1"/>
  <c r="E14" i="1"/>
  <c r="E23" i="1"/>
  <c r="E49" i="1"/>
  <c r="E55" i="1"/>
  <c r="E61" i="1"/>
  <c r="E69" i="1"/>
  <c r="E77" i="1"/>
  <c r="E89" i="1"/>
  <c r="E103" i="1"/>
  <c r="E111" i="1"/>
  <c r="E119" i="1"/>
  <c r="E127" i="1"/>
  <c r="E135" i="1"/>
  <c r="E143" i="1"/>
  <c r="E151" i="1"/>
  <c r="E159" i="1"/>
  <c r="E167" i="1"/>
  <c r="E175" i="1"/>
  <c r="E183" i="1"/>
  <c r="E475" i="1"/>
  <c r="E483" i="1"/>
  <c r="E491" i="1"/>
  <c r="E499" i="1"/>
  <c r="E376" i="1"/>
  <c r="E385" i="1"/>
  <c r="E393" i="1"/>
  <c r="E401" i="1"/>
  <c r="E416" i="1"/>
  <c r="E461" i="1"/>
  <c r="E468" i="1"/>
  <c r="E510" i="1"/>
  <c r="E98" i="1"/>
  <c r="E121" i="1"/>
  <c r="E153" i="1"/>
  <c r="E493" i="1"/>
  <c r="E378" i="1"/>
  <c r="E455" i="1"/>
  <c r="E15" i="1"/>
  <c r="E24" i="1"/>
  <c r="E48" i="1"/>
  <c r="E54" i="1"/>
  <c r="E62" i="1"/>
  <c r="E70" i="1"/>
  <c r="E78" i="1"/>
  <c r="E90" i="1"/>
  <c r="E97" i="1"/>
  <c r="E104" i="1"/>
  <c r="E112" i="1"/>
  <c r="E120" i="1"/>
  <c r="E128" i="1"/>
  <c r="E136" i="1"/>
  <c r="E144" i="1"/>
  <c r="E152" i="1"/>
  <c r="E160" i="1"/>
  <c r="E168" i="1"/>
  <c r="E176" i="1"/>
  <c r="E184" i="1"/>
  <c r="E476" i="1"/>
  <c r="E484" i="1"/>
  <c r="E492" i="1"/>
  <c r="E500" i="1"/>
  <c r="E368" i="1"/>
  <c r="E377" i="1"/>
  <c r="E386" i="1"/>
  <c r="E394" i="1"/>
  <c r="E402" i="1"/>
  <c r="E454" i="1"/>
  <c r="E462" i="1"/>
  <c r="E469" i="1"/>
  <c r="E511" i="1"/>
  <c r="E16" i="1"/>
  <c r="E25" i="1"/>
  <c r="E47" i="1"/>
  <c r="E53" i="1"/>
  <c r="E63" i="1"/>
  <c r="E71" i="1"/>
  <c r="E79" i="1"/>
  <c r="E91" i="1"/>
  <c r="E113" i="1"/>
  <c r="E145" i="1"/>
  <c r="E177" i="1"/>
  <c r="E369" i="1"/>
  <c r="N8" i="1"/>
  <c r="E3" i="1"/>
  <c r="D6" i="1"/>
  <c r="G8" i="1"/>
  <c r="O2" i="1"/>
  <c r="D8" i="1"/>
  <c r="C46" i="1"/>
  <c r="H7" i="1"/>
  <c r="C47" i="1"/>
  <c r="C158" i="1"/>
  <c r="C540" i="1"/>
  <c r="C539" i="1"/>
  <c r="C100" i="1"/>
  <c r="C48" i="1"/>
  <c r="C99" i="1"/>
  <c r="C97" i="1"/>
  <c r="C95" i="1"/>
  <c r="C92" i="1"/>
  <c r="C81" i="1"/>
  <c r="C79" i="1"/>
  <c r="C73" i="1"/>
  <c r="C71" i="1"/>
  <c r="C72" i="1"/>
  <c r="C67" i="1"/>
  <c r="C65" i="1"/>
  <c r="C57" i="1"/>
</calcChain>
</file>

<file path=xl/sharedStrings.xml><?xml version="1.0" encoding="utf-8"?>
<sst xmlns="http://schemas.openxmlformats.org/spreadsheetml/2006/main" count="2453" uniqueCount="1113">
  <si>
    <t>P000001</t>
  </si>
  <si>
    <t>ROBHOC-PALETTENLAGERUNG-160CM</t>
  </si>
  <si>
    <t>P000002</t>
  </si>
  <si>
    <t>ROBHOC-PALETTENLAGERUNG-120CM</t>
  </si>
  <si>
    <t>R000001</t>
  </si>
  <si>
    <t>ROBHOC-STARTER-SET</t>
  </si>
  <si>
    <t>R000120</t>
  </si>
  <si>
    <t>ROBHOC</t>
  </si>
  <si>
    <t>R000126</t>
  </si>
  <si>
    <t>ROBHOC-GLEITER-AUSTAUSCH-4ER-SET</t>
  </si>
  <si>
    <t>R000420</t>
  </si>
  <si>
    <t>ROBHOC-LEHNE</t>
  </si>
  <si>
    <t>R000520</t>
  </si>
  <si>
    <t>ROBHOC-QUERSTANGE</t>
  </si>
  <si>
    <t>R000521</t>
  </si>
  <si>
    <t>ROBHOC-STOPPER</t>
  </si>
  <si>
    <t>R000522</t>
  </si>
  <si>
    <t>ROBHOC-3PUNKT-SITZGURT-SET</t>
  </si>
  <si>
    <t>ROBHOC-SPIELPLATTE-SET</t>
  </si>
  <si>
    <t>R002200-170.flaschengruen</t>
  </si>
  <si>
    <t>ROBHOC-STUHL-PERSONAL + SCHONBEZUG</t>
  </si>
  <si>
    <t>R002200-171.rot.meliert</t>
  </si>
  <si>
    <t>R002200-172.apfelgruen</t>
  </si>
  <si>
    <t>R002200-173.blau.meliert</t>
  </si>
  <si>
    <t>R002200-174.petrol.meliert</t>
  </si>
  <si>
    <t>R002200-175.orange</t>
  </si>
  <si>
    <t>R002200-176.grau.meliert</t>
  </si>
  <si>
    <t>R002200-177.olivegruen.meliert</t>
  </si>
  <si>
    <t>R003000-H41-59CM-L100CM</t>
  </si>
  <si>
    <t>ROBHOC-FLÜSTERTISCH</t>
  </si>
  <si>
    <t>R003000-H41-59CM-L120CM</t>
  </si>
  <si>
    <t>R003000-H41-59CM-L140CM</t>
  </si>
  <si>
    <t>R003000-H41-59CM-L160CM</t>
  </si>
  <si>
    <t>R003000-H41-59CM-L160.L140CM</t>
  </si>
  <si>
    <t>ROBHOC-FLÜSTERTISCH-2ER-SET</t>
  </si>
  <si>
    <t>R003000-H41-59CM-L160.L140.L120CM</t>
  </si>
  <si>
    <t>ROBHOC-FLÜSTERTISCH-3ER-SET</t>
  </si>
  <si>
    <t>R003000-H41-59CM-L160.L140.L120.L100CM</t>
  </si>
  <si>
    <t>ROBHOC-FLÜSTERTISCH-4ER-SET</t>
  </si>
  <si>
    <t>R003000-H59-77CM-L100CM</t>
  </si>
  <si>
    <t>R003000-H59-77CM-L120CM</t>
  </si>
  <si>
    <t>R003000-H59-77CM-L140CM</t>
  </si>
  <si>
    <t>R003000-H59-77CM-L160CM</t>
  </si>
  <si>
    <t>R003000-H59-77CM-L160.L140CM</t>
  </si>
  <si>
    <t>R003000-H59-77CM-L160.L140.L120CM</t>
  </si>
  <si>
    <t>R003000-H59-77CM-L160.L140.L120.L100CM</t>
  </si>
  <si>
    <t>R003007-M-H41-59CM-L160.L140.L120.L100CM</t>
  </si>
  <si>
    <t>ROBHOC-FLÜSTERTISCH-4ER-SET-Farbe.M</t>
  </si>
  <si>
    <t>R003090</t>
  </si>
  <si>
    <t>ROBHOC-FLÜSTERTISCH-WANDHALTER</t>
  </si>
  <si>
    <t>R003110</t>
  </si>
  <si>
    <t>ROBHOC-FLÜSTERTISCH-UTENSILIENBOX</t>
  </si>
  <si>
    <t>R003111</t>
  </si>
  <si>
    <t>ROBHOC-FLÜSTERTISCH-UTENSILIENBOX-PAPIERROLLE</t>
  </si>
  <si>
    <t>R003113-17</t>
  </si>
  <si>
    <t>ROBHOC-FLÜSTERTISCH-UTENSILIENBOX-EINSATZKÄSTCHEN-SET</t>
  </si>
  <si>
    <t>R003113-5</t>
  </si>
  <si>
    <t>R003130</t>
  </si>
  <si>
    <t>ROBHOC-FLÜSTERTISCH-STIRNLEISTE-6CM</t>
  </si>
  <si>
    <t>R003131</t>
  </si>
  <si>
    <t>ROBHOC-FLÜSTERTISCH-STIRNLEISTE-16CM</t>
  </si>
  <si>
    <t>R003131-LACK</t>
  </si>
  <si>
    <t>ROBHOC-TISCH-STIRNLEISTE-16CM</t>
  </si>
  <si>
    <t>R003132</t>
  </si>
  <si>
    <t>ROBHOC-FLÜSTERTISCH-STIRNLEISTE-16CM-HANDICAP</t>
  </si>
  <si>
    <t>R003132-LACK</t>
  </si>
  <si>
    <t>ROBHOC-TISCH-STIRNLEISTE-16CM-HANDICAP</t>
  </si>
  <si>
    <t>R003150-H41-59CM</t>
  </si>
  <si>
    <t>ROBHOC-FLÜSTERTISCH-BEINE-KURZ-4ER-SET</t>
  </si>
  <si>
    <t>R003150-H59-77CM</t>
  </si>
  <si>
    <t>ROBHOC-FLÜSTERTISCH-BEINE-LANG-4ER-SET</t>
  </si>
  <si>
    <t>R003153-H59-77CM</t>
  </si>
  <si>
    <t>ROBHOC-FLÜSTERTISCH-BEINE-LANG-4ER-ERGÄNZUNGSSET</t>
  </si>
  <si>
    <t>R003200-LACK</t>
  </si>
  <si>
    <t>ROBHOC-FLÜSTERTISCH-BRÜCKE</t>
  </si>
  <si>
    <t>R003201-LACK</t>
  </si>
  <si>
    <t>ROBHOC-FLÜSTERTISCH-BRÜCKE-90°</t>
  </si>
  <si>
    <t>R003202-LACK</t>
  </si>
  <si>
    <t>ROBHOC-FLÜSTERTISCH-BRÜCKE-6CM</t>
  </si>
  <si>
    <t>R003210</t>
  </si>
  <si>
    <t>ROBHOC-FLÜSTERTISCH-TAFEL</t>
  </si>
  <si>
    <t>R003305</t>
  </si>
  <si>
    <t>R003321</t>
  </si>
  <si>
    <t>ROBHOC-FLÜSTERTISCH-WERKBANK-BANKHAKEN-4ER-SET</t>
  </si>
  <si>
    <t>R003321-AA</t>
  </si>
  <si>
    <t>ROBHOC-TISCH-WERKBANK-BANKHAKEN-4ER-SET</t>
  </si>
  <si>
    <t>R003324</t>
  </si>
  <si>
    <t>ROBHOC-FLÜSTERTISCH-WERKBANK-SPANNSET-HORIZONTAL</t>
  </si>
  <si>
    <t>R003324-AA</t>
  </si>
  <si>
    <t>ROBHOC-TISCH-WERKBANK-KLEMME-4ER-SET</t>
  </si>
  <si>
    <t>R003331</t>
  </si>
  <si>
    <t>ROBHOC-FLÜSTERTISCH-WERKBANK-ZWINGE-2ER-SET</t>
  </si>
  <si>
    <t>R003332</t>
  </si>
  <si>
    <t>ROBHOC-FLÜSTERTISCH-WERKBANK-SCHNELLSPANNER-SET</t>
  </si>
  <si>
    <t>R003333</t>
  </si>
  <si>
    <t>ROBHOC-FLÜSTERTISCH-WERKBANK-SCHNELLZWINGEN-2ER-SET</t>
  </si>
  <si>
    <t>R003900-L165CM</t>
  </si>
  <si>
    <t>ROBHOC-UNIVERSALPLATTE-SET</t>
  </si>
  <si>
    <t>R003900-L215CM</t>
  </si>
  <si>
    <t>R004020</t>
  </si>
  <si>
    <t>ROBHOC-SCHWEBEBALKEN-SET</t>
  </si>
  <si>
    <t>R004023</t>
  </si>
  <si>
    <t>ROBHOC-SLACKLINE-SET</t>
  </si>
  <si>
    <t>R004300</t>
  </si>
  <si>
    <t>ROBHOC-TURNELEMENT-LEITER</t>
  </si>
  <si>
    <t>R004310</t>
  </si>
  <si>
    <t>ROBHOC-TURNELEMENT-EBENE</t>
  </si>
  <si>
    <t>R004310-AA</t>
  </si>
  <si>
    <t>R004320</t>
  </si>
  <si>
    <t>ROBHOC-TURNELEMENT-HÜHNERLEITER</t>
  </si>
  <si>
    <t>R004320-AA</t>
  </si>
  <si>
    <t>R004340</t>
  </si>
  <si>
    <t>ROBHOC-TURNELEMENT-LOCHPLATTE</t>
  </si>
  <si>
    <t>R004340-AA</t>
  </si>
  <si>
    <t>R004341</t>
  </si>
  <si>
    <t>ROBHOC-TURNELEMENT-LOCHPLATTE-BÄLLE-6ER-SET</t>
  </si>
  <si>
    <t>R004344</t>
  </si>
  <si>
    <t>ROBHOC-TURNELEMENT-LOCHPLATTE-TASTSPIEL-6ER-SET</t>
  </si>
  <si>
    <t>R004350</t>
  </si>
  <si>
    <t>ROBHOC-TURNELEMENT-SEILSPROSSEN</t>
  </si>
  <si>
    <t>R004370</t>
  </si>
  <si>
    <t>ROBHOC-TURNELEMENT-WELLE</t>
  </si>
  <si>
    <t>R004380</t>
  </si>
  <si>
    <t>ROBHOC-TURNELEMENT-ROLLBRETT</t>
  </si>
  <si>
    <t>R004390</t>
  </si>
  <si>
    <t>ROBHOC-TURNELEMENT-6ER-SET</t>
  </si>
  <si>
    <t>R004500</t>
  </si>
  <si>
    <t>ROBHOC-TURNELEMENT-SPROSSENWAND-ADAPTER</t>
  </si>
  <si>
    <t>R005020-SG.aluminium</t>
  </si>
  <si>
    <t>ROBHOC-TURNMATTEN-13ER-SET</t>
  </si>
  <si>
    <t>R005020-SG.aubergine</t>
  </si>
  <si>
    <t>R005020-SG.avocado</t>
  </si>
  <si>
    <t>R005020-SG.baltic</t>
  </si>
  <si>
    <t>R005020-SG.basil</t>
  </si>
  <si>
    <t>R005020-SG.beige</t>
  </si>
  <si>
    <t>R005020-SG.black</t>
  </si>
  <si>
    <t>R005020-SG.bottle</t>
  </si>
  <si>
    <t>R005020-SG.camel</t>
  </si>
  <si>
    <t>R005020-SG.carbon</t>
  </si>
  <si>
    <t>R005020-SG.cellery</t>
  </si>
  <si>
    <t>R005020-SG.champagne</t>
  </si>
  <si>
    <t>R005020-SG.citrus</t>
  </si>
  <si>
    <t>R005020-SG.cobre</t>
  </si>
  <si>
    <t>R005020-SG.coral</t>
  </si>
  <si>
    <t>R005020-SG.cream</t>
  </si>
  <si>
    <t>R005020-SG.delft</t>
  </si>
  <si>
    <t>R005020-SG.forest</t>
  </si>
  <si>
    <t>R005020-SG.graphite</t>
  </si>
  <si>
    <t>R005020-SG.grenadine</t>
  </si>
  <si>
    <t>R005020-SG.ice</t>
  </si>
  <si>
    <t>R005020-SG.icecream</t>
  </si>
  <si>
    <t>R005020-SG.jet</t>
  </si>
  <si>
    <t>R005020-SG.lotus</t>
  </si>
  <si>
    <t>R005020-SG.luggage</t>
  </si>
  <si>
    <t>R005020-SG.macadamia</t>
  </si>
  <si>
    <t>R005020-SG.magenta</t>
  </si>
  <si>
    <t>R005020-SG.mandarine</t>
  </si>
  <si>
    <t>R005020-SG.melon</t>
  </si>
  <si>
    <t>R005020-SG.meteor</t>
  </si>
  <si>
    <t>R005020-SG.mocca</t>
  </si>
  <si>
    <t>R005020-SG.orange</t>
  </si>
  <si>
    <t>R005020-SG.orchid</t>
  </si>
  <si>
    <t>R005020-SG.petrol</t>
  </si>
  <si>
    <t>R005020-SG.pistacho</t>
  </si>
  <si>
    <t>R005020-SG.plata</t>
  </si>
  <si>
    <t>R005020-SG.raspberry</t>
  </si>
  <si>
    <t>R005020-SG.red</t>
  </si>
  <si>
    <t>R005020-SG.rose</t>
  </si>
  <si>
    <t>R005020-SG.rubin</t>
  </si>
  <si>
    <t>R005020-SG.safran</t>
  </si>
  <si>
    <t>R005020-SG.sage</t>
  </si>
  <si>
    <t>R005020-SG.sandstone</t>
  </si>
  <si>
    <t>R005020-SG.sapphire</t>
  </si>
  <si>
    <t>R005020-SG.shiitake</t>
  </si>
  <si>
    <t>R005020-SG.sisal</t>
  </si>
  <si>
    <t>R005020-SG.skylight</t>
  </si>
  <si>
    <t>R005020-SG.squash</t>
  </si>
  <si>
    <t>R005020-SG.sterling</t>
  </si>
  <si>
    <t>R005020-SG.storm</t>
  </si>
  <si>
    <t>R005020-SG.sunkist</t>
  </si>
  <si>
    <t>R005020-SG.taupe</t>
  </si>
  <si>
    <t>R005020-SG.teal</t>
  </si>
  <si>
    <t>R005020-SG.titanium</t>
  </si>
  <si>
    <t>R005020-SG.tomato</t>
  </si>
  <si>
    <t>R005020-SG.turquoise</t>
  </si>
  <si>
    <t>R005020-SG.ultraviolet</t>
  </si>
  <si>
    <t>R005020-SG.umber</t>
  </si>
  <si>
    <t>R005020-SG.white</t>
  </si>
  <si>
    <t>R005020-SG.wine</t>
  </si>
  <si>
    <t>R005021-P.926.orange</t>
  </si>
  <si>
    <t>ROBHOC-TURNMATTEN-CLASSIC-13ER-SET</t>
  </si>
  <si>
    <t>R005021-P.931.rot</t>
  </si>
  <si>
    <t>R005021-P.932.gelb</t>
  </si>
  <si>
    <t>R005021-P.933.blau</t>
  </si>
  <si>
    <t>R005021-P.936.gruen</t>
  </si>
  <si>
    <t>R005023-150x100CM-SG.taupe</t>
  </si>
  <si>
    <t>ROBHOC-TURNMATTE</t>
  </si>
  <si>
    <t>R005023-150x33CM-SG.taupe</t>
  </si>
  <si>
    <t>R005024-150x100CM-P.926.orange</t>
  </si>
  <si>
    <t>ROBHOC-TURNMATTE-CLASSIC</t>
  </si>
  <si>
    <t>R005024-150x100CM-P.931.rot</t>
  </si>
  <si>
    <t>R005024-150x100CM-P.932.gelb</t>
  </si>
  <si>
    <t>R005024-150x100CM-P.933.blau</t>
  </si>
  <si>
    <t>R005024-150x100CM-P.936.gruen</t>
  </si>
  <si>
    <t>R005024-150x33CM-P.926.orange</t>
  </si>
  <si>
    <t>R005024-150x33CM-P.931.rot</t>
  </si>
  <si>
    <t>R005024-150x33CM-P.932.gelb</t>
  </si>
  <si>
    <t>R005024-150x33CM-P.933.blau</t>
  </si>
  <si>
    <t>R005024-150x33CM-P.936.gruen</t>
  </si>
  <si>
    <t>R005210</t>
  </si>
  <si>
    <t>ROBHOC-TURNMATTEN-HÄUSCHEN</t>
  </si>
  <si>
    <t>R007010</t>
  </si>
  <si>
    <t>ROBHOC-REGAL-FAHRBAR-NIEDRIG</t>
  </si>
  <si>
    <t>ROBHOC-SEIL-GUMMI-5MM</t>
  </si>
  <si>
    <t>ROBHOC-GARDEROBE-FAHRBAR</t>
  </si>
  <si>
    <t>R008000-FA-300MM-04PL</t>
  </si>
  <si>
    <t>R008000-FA-300MM-06PL</t>
  </si>
  <si>
    <t>R008000-FA-300MM-08PL</t>
  </si>
  <si>
    <t>ROBHOC-GARDEROBE-FREISTEHEND</t>
  </si>
  <si>
    <t>R008000-FS-300MM-04PL</t>
  </si>
  <si>
    <t>R008000-FS-300MM-06PL</t>
  </si>
  <si>
    <t>R008000-FS-300MM-08PL</t>
  </si>
  <si>
    <t>R008000-FS-300MM-10PL</t>
  </si>
  <si>
    <t>R008000-FS-300MM-12PL</t>
  </si>
  <si>
    <t>R008000-FS-300MM-14PL</t>
  </si>
  <si>
    <t>R008000-FS-300MM-16PL</t>
  </si>
  <si>
    <t>R008000-FS-300MM-18PL</t>
  </si>
  <si>
    <t>R008000-FS-300MM-20PL</t>
  </si>
  <si>
    <t>ROBHOC-GARDEROBE-WANDHÄNGEND</t>
  </si>
  <si>
    <t>R008000-WA-300MM-02PL</t>
  </si>
  <si>
    <t>R008000-WA-300MM-03PL</t>
  </si>
  <si>
    <t>R008000-WA-300MM-04PL</t>
  </si>
  <si>
    <t>R008000-WA-300MM-05PL</t>
  </si>
  <si>
    <t>R008000-WA-300MM-06PL</t>
  </si>
  <si>
    <t>R008000-WA-300MM-07PL</t>
  </si>
  <si>
    <t>R008000-WA-300MM-08PL</t>
  </si>
  <si>
    <t>R008000-WA-300MM-09PL</t>
  </si>
  <si>
    <t>R008000-WA-300MM-10PL</t>
  </si>
  <si>
    <t>R008000-WA-300MM-11PL</t>
  </si>
  <si>
    <t>R008000-WA-300MM-12PL</t>
  </si>
  <si>
    <t>R008000-WA-300MM-13PL</t>
  </si>
  <si>
    <t>R008000-WA-300MM-14PL</t>
  </si>
  <si>
    <t>R008000-WA-300MM-15PL</t>
  </si>
  <si>
    <t>R008000-WA-300MM-16PL</t>
  </si>
  <si>
    <t>R008000-WA-300MM-17PL</t>
  </si>
  <si>
    <t>R008000-WA-300MM-18PL</t>
  </si>
  <si>
    <t>R008000-WA-300MM-19PL</t>
  </si>
  <si>
    <t>R008000-WA-300MM-20PL</t>
  </si>
  <si>
    <t>R008000-WA-300MM-21PL</t>
  </si>
  <si>
    <t>R008000-WA-300MM-22PL</t>
  </si>
  <si>
    <t>R008000-WA-300MM-23PL</t>
  </si>
  <si>
    <t>R008000-WA-300MM-24PL</t>
  </si>
  <si>
    <t>R008000-WA-300MM-25PL</t>
  </si>
  <si>
    <t>R008000-WA-300MM-26PL</t>
  </si>
  <si>
    <t>R008000-WA-300MM-27PL</t>
  </si>
  <si>
    <t>R008000-WA-300MM-28PL</t>
  </si>
  <si>
    <t>R008000-WA-300MM-29PL</t>
  </si>
  <si>
    <t>R008000-WA-300MM-30PL</t>
  </si>
  <si>
    <t>R008050</t>
  </si>
  <si>
    <t>ROBHOC-SCHUHWAGEN</t>
  </si>
  <si>
    <t>R008100</t>
  </si>
  <si>
    <t>ROBHOC-STAPELBETT</t>
  </si>
  <si>
    <t>R008110-taupe</t>
  </si>
  <si>
    <t>ROBHOC-STAPELBETT-MATRATZE</t>
  </si>
  <si>
    <t>R008120</t>
  </si>
  <si>
    <t>ROBHOC-STAPELBETT-ROLLBRETT</t>
  </si>
  <si>
    <t>R008130</t>
  </si>
  <si>
    <t>ROBHOC-STAPELBETT-WENDEDECKEL</t>
  </si>
  <si>
    <t>R008131</t>
  </si>
  <si>
    <t>ROBHOC-STAPELBETT-WENDEDECKEL-HOLZEISENBAHN-1</t>
  </si>
  <si>
    <t>R008150</t>
  </si>
  <si>
    <t>ROBHOC-STAPELBETT-WENDEDECKEL-KARIERT</t>
  </si>
  <si>
    <t>R010000</t>
  </si>
  <si>
    <t>ROBHOC-CRAYON-ROCKS-8ER-SET</t>
  </si>
  <si>
    <t>R010001</t>
  </si>
  <si>
    <t>ROBHOC-CRAYON-ROCKS-16ER-SET</t>
  </si>
  <si>
    <t>R010002</t>
  </si>
  <si>
    <t>ROBHOC-CRAYON-ROCKS-32ER-SET</t>
  </si>
  <si>
    <t>R010003</t>
  </si>
  <si>
    <t>ROBHOC-CRAYON-ROCKS-2x32ER-BOX</t>
  </si>
  <si>
    <t>R010004</t>
  </si>
  <si>
    <t>ROBHOC-CRAYON-ROCKS-4x16ER-BOX</t>
  </si>
  <si>
    <t>R020001</t>
  </si>
  <si>
    <t>ROBHOC-BEUTEL</t>
  </si>
  <si>
    <t>R020251</t>
  </si>
  <si>
    <t>ROBHOC-LOCHSTANGE-L-4ER-SET</t>
  </si>
  <si>
    <t>R020253</t>
  </si>
  <si>
    <t>ROBHOC-LOCHSTANGE-LL-2ER-SET</t>
  </si>
  <si>
    <t>R020255</t>
  </si>
  <si>
    <t>ROBHOC-LOCHSTANGE-10-4ER-SET</t>
  </si>
  <si>
    <t>R020257</t>
  </si>
  <si>
    <t>ROBHOC-LOCHSTANGE-2x10-2ER-SET</t>
  </si>
  <si>
    <t>R020258</t>
  </si>
  <si>
    <t>ROBHOC-LOCHSTANGE-SCHEIBE-10ER-SET</t>
  </si>
  <si>
    <t>R022000</t>
  </si>
  <si>
    <t>ROBHOC-SPANNGURT-SET</t>
  </si>
  <si>
    <t>R022010</t>
  </si>
  <si>
    <t>ROBHOC-KLETTBAND-2ER-SET</t>
  </si>
  <si>
    <t>R022100</t>
  </si>
  <si>
    <t>ROBHOC-MURMELBAHN-SET</t>
  </si>
  <si>
    <t>R022101</t>
  </si>
  <si>
    <t>ROBHOC-MURMELBAHN-ROHR</t>
  </si>
  <si>
    <t>R022220</t>
  </si>
  <si>
    <t>ROBHOC-GUMMISEIL-SET</t>
  </si>
  <si>
    <t>R022222</t>
  </si>
  <si>
    <t>ROBHOC-KLEMMKEIL-SET</t>
  </si>
  <si>
    <t>R022224</t>
  </si>
  <si>
    <t>ROBHOC-FEDERKLAMMER-VERSTELLBAR-55MM-2ER-SET</t>
  </si>
  <si>
    <t>R022226</t>
  </si>
  <si>
    <t>ROBHOC-FEDERKLAMMER-35MM-2ER-SET</t>
  </si>
  <si>
    <t>R022500</t>
  </si>
  <si>
    <t>ROBHOC-HAKEN-3ER-SET</t>
  </si>
  <si>
    <t>R022510</t>
  </si>
  <si>
    <t>ROBHOC-WANDHALTER</t>
  </si>
  <si>
    <t>ROBHOC-WANDHALTER-6ER-SET</t>
  </si>
  <si>
    <t>R022513</t>
  </si>
  <si>
    <t>ROBHOC-SLACKLINE+UNIVERSALPLATTE-WANDHALTER-SET</t>
  </si>
  <si>
    <t>R022514</t>
  </si>
  <si>
    <t>ROBHOC-SCHWEBEBALKEN-WANDHALTER-SET</t>
  </si>
  <si>
    <t>R022515</t>
  </si>
  <si>
    <t>ROBHOC-TURNELEMENT-WANDHALTER-SET</t>
  </si>
  <si>
    <t>R050000</t>
  </si>
  <si>
    <t>ROBHOC-JUST-BLOCKS-3+ (336 Teile)</t>
  </si>
  <si>
    <t>R050001</t>
  </si>
  <si>
    <t>ROBHOC-JUST-BLOCKS-0+ (240 Teile)</t>
  </si>
  <si>
    <t>R090002</t>
  </si>
  <si>
    <t>ROBHOC-MUSTER-SET</t>
  </si>
  <si>
    <t>productNumber</t>
  </si>
  <si>
    <t>quantity</t>
  </si>
  <si>
    <t>Abverkauf</t>
  </si>
  <si>
    <t>Tipp</t>
  </si>
  <si>
    <t>ROBHOC-FLÜSTERTISCH-WERKBANK-EINLEGER</t>
  </si>
  <si>
    <t>Einheit</t>
  </si>
  <si>
    <t>KW</t>
  </si>
  <si>
    <t>Set</t>
  </si>
  <si>
    <t>Stk.</t>
  </si>
  <si>
    <t>m</t>
  </si>
  <si>
    <t>Raum/Gruppe/Kommission</t>
  </si>
  <si>
    <t>Menge</t>
  </si>
  <si>
    <t>Artikelnummer</t>
  </si>
  <si>
    <t>Artikelinfos</t>
  </si>
  <si>
    <t>Anfrage</t>
  </si>
  <si>
    <t>Bestellung</t>
  </si>
  <si>
    <t>Zeile</t>
  </si>
  <si>
    <t>deutsch</t>
  </si>
  <si>
    <t>Sprache</t>
  </si>
  <si>
    <t>technischer Schlüssel</t>
  </si>
  <si>
    <t>english</t>
  </si>
  <si>
    <t>nederlands</t>
  </si>
  <si>
    <t>Liste</t>
  </si>
  <si>
    <t>+</t>
  </si>
  <si>
    <t>Wand</t>
  </si>
  <si>
    <t>WAND</t>
  </si>
  <si>
    <t>WALL</t>
  </si>
  <si>
    <t>MUUR</t>
  </si>
  <si>
    <t>Decke</t>
  </si>
  <si>
    <t>DECKE</t>
  </si>
  <si>
    <t>CEILING</t>
  </si>
  <si>
    <t>PLAFOND</t>
  </si>
  <si>
    <t>Deckensegel</t>
  </si>
  <si>
    <t>DECKENSEGEL</t>
  </si>
  <si>
    <t>CEILING-SEAL</t>
  </si>
  <si>
    <t>PLAFOND-SAILEN</t>
  </si>
  <si>
    <t>Breite</t>
  </si>
  <si>
    <t>Breite (b)</t>
  </si>
  <si>
    <t>Width (b)</t>
  </si>
  <si>
    <t>Breed (b)</t>
  </si>
  <si>
    <t>Faktor</t>
  </si>
  <si>
    <t>Factor</t>
  </si>
  <si>
    <t>Höhe</t>
  </si>
  <si>
    <t>Höhe/Länge (h)</t>
  </si>
  <si>
    <t>Height/Length (h)</t>
  </si>
  <si>
    <t>Hoogte/Lengte (h)</t>
  </si>
  <si>
    <t>Montage</t>
  </si>
  <si>
    <t>Assembly</t>
  </si>
  <si>
    <t>Position</t>
  </si>
  <si>
    <t>Pos.</t>
  </si>
  <si>
    <t>Raum</t>
  </si>
  <si>
    <t>Room</t>
  </si>
  <si>
    <t>Kamer</t>
  </si>
  <si>
    <t>Raumgröße</t>
  </si>
  <si>
    <t>Room size</t>
  </si>
  <si>
    <t>Grootte kamer</t>
  </si>
  <si>
    <t>Stück</t>
  </si>
  <si>
    <t>Pieces</t>
  </si>
  <si>
    <t>Stuk</t>
  </si>
  <si>
    <t>Summenetto</t>
  </si>
  <si>
    <t>Summe netto</t>
  </si>
  <si>
    <t>Total net</t>
  </si>
  <si>
    <t>Totaal netto</t>
  </si>
  <si>
    <t>Positionaufmaß</t>
  </si>
  <si>
    <t>Position Aufmaß</t>
  </si>
  <si>
    <t>Item Measurement</t>
  </si>
  <si>
    <t>Punt meting</t>
  </si>
  <si>
    <t>Kommentar</t>
  </si>
  <si>
    <t>Comment</t>
  </si>
  <si>
    <t>Commentaar</t>
  </si>
  <si>
    <t>Farbnummer</t>
  </si>
  <si>
    <t>Colour number</t>
  </si>
  <si>
    <t>Kleur nummer</t>
  </si>
  <si>
    <t>Farbname</t>
  </si>
  <si>
    <t>Colour name</t>
  </si>
  <si>
    <t>Naam van de kleur</t>
  </si>
  <si>
    <t>Maßkurz</t>
  </si>
  <si>
    <t>kurzes Maß</t>
  </si>
  <si>
    <t>short dimension</t>
  </si>
  <si>
    <t>korte afmeting</t>
  </si>
  <si>
    <t>Maßlang</t>
  </si>
  <si>
    <t>langes Maß</t>
  </si>
  <si>
    <t>long measure</t>
  </si>
  <si>
    <t>lange afmeting</t>
  </si>
  <si>
    <t>Preisgruppe</t>
  </si>
  <si>
    <t>Price group</t>
  </si>
  <si>
    <t>Prijsgroep</t>
  </si>
  <si>
    <t>Standardmaße</t>
  </si>
  <si>
    <t>standard sizes</t>
  </si>
  <si>
    <t>standaardafmetingen</t>
  </si>
  <si>
    <t>besterPreis</t>
  </si>
  <si>
    <t>bester Preis!</t>
  </si>
  <si>
    <t>best price!</t>
  </si>
  <si>
    <t>beste prijs!</t>
  </si>
  <si>
    <t>Bezugsfarbe</t>
  </si>
  <si>
    <t>cover colour</t>
  </si>
  <si>
    <t>Omslagkleur</t>
  </si>
  <si>
    <t>waschbar</t>
  </si>
  <si>
    <t>washable</t>
  </si>
  <si>
    <t>wasbaar</t>
  </si>
  <si>
    <t>Klett</t>
  </si>
  <si>
    <t>+ Klett</t>
  </si>
  <si>
    <t>+ Velcro</t>
  </si>
  <si>
    <t>+ Klittenband</t>
  </si>
  <si>
    <t>ROBHOC-AKUSTIK-ELEMENTE</t>
  </si>
  <si>
    <t>ROBHOC-ACOUSTIC-ELEMENTS</t>
  </si>
  <si>
    <t>ROBHOC-AKOESTISCHE-ELEMENTEN</t>
  </si>
  <si>
    <t>Berechnung</t>
  </si>
  <si>
    <t>Calculation</t>
  </si>
  <si>
    <t>Berekening</t>
  </si>
  <si>
    <t>Schienenlänge</t>
  </si>
  <si>
    <t>=Schienenlänge (s)</t>
  </si>
  <si>
    <t>=rail length (s)</t>
  </si>
  <si>
    <t>=rail lengte (s)</t>
  </si>
  <si>
    <t>kursiv</t>
  </si>
  <si>
    <t>kursiv = Gesamtsummen</t>
  </si>
  <si>
    <t>italic = totals</t>
  </si>
  <si>
    <t>cursief = totalen</t>
  </si>
  <si>
    <t>Klettlänge</t>
  </si>
  <si>
    <t>Velcro length</t>
  </si>
  <si>
    <t>Lengte klittenband</t>
  </si>
  <si>
    <t>Maße</t>
  </si>
  <si>
    <t>Maße!</t>
  </si>
  <si>
    <t>sizes!</t>
  </si>
  <si>
    <t>afmeting!</t>
  </si>
  <si>
    <t>Zwischenmaße</t>
  </si>
  <si>
    <t>Zwischenmaße werden mit nächst größerem Standardmaß berechnet.</t>
  </si>
  <si>
    <t>Intermediate dimensions are calculated with the next larger standard dimension.</t>
  </si>
  <si>
    <t>Tussenmaten worden berekend met de eerstvolgende grotere standaardmaat.</t>
  </si>
  <si>
    <t>abnehmbar</t>
  </si>
  <si>
    <t>+ = abnehmbar/waschbar</t>
  </si>
  <si>
    <t>+ = removable/washable</t>
  </si>
  <si>
    <t>+ = afneembaar/wasbaar</t>
  </si>
  <si>
    <t>Summe</t>
  </si>
  <si>
    <t>Sum</t>
  </si>
  <si>
    <t>total</t>
  </si>
  <si>
    <t>Bedarf</t>
  </si>
  <si>
    <t>Bedarf in Relation zur Raumgrundfläche</t>
  </si>
  <si>
    <t>Demand in relation to floor space</t>
  </si>
  <si>
    <t>Vraag in verhouding tot het vloeroppervlak</t>
  </si>
  <si>
    <t>Sale %</t>
  </si>
  <si>
    <t>Tipp !</t>
  </si>
  <si>
    <t>Tip !</t>
  </si>
  <si>
    <t>Room/Group/Commission</t>
  </si>
  <si>
    <t>Gruppe</t>
  </si>
  <si>
    <t>Article number</t>
  </si>
  <si>
    <t>Aanvraag</t>
  </si>
  <si>
    <t>Request</t>
  </si>
  <si>
    <t>Order</t>
  </si>
  <si>
    <t>Bestelling</t>
  </si>
  <si>
    <t>Suchbegriff</t>
  </si>
  <si>
    <t>Schritt1</t>
  </si>
  <si>
    <t>Schritt2</t>
  </si>
  <si>
    <t>Article info</t>
  </si>
  <si>
    <t>Artikel-Infos</t>
  </si>
  <si>
    <t>Artikel info</t>
  </si>
  <si>
    <t>Bezeichnung</t>
  </si>
  <si>
    <t>Ruimte/Groep/Commission</t>
  </si>
  <si>
    <t>Eenheid</t>
  </si>
  <si>
    <t>Unit</t>
  </si>
  <si>
    <t>Naam</t>
  </si>
  <si>
    <t>Stand</t>
  </si>
  <si>
    <t>ROBHOC-PALETT-STORAGE-160CM</t>
  </si>
  <si>
    <t>ROBHOC-PALETT-STORAGE-120CM</t>
  </si>
  <si>
    <t>ROBHOC-PALETT-OPBERGING-160CM</t>
  </si>
  <si>
    <t>ROBHOC-PALETT-OPBERGING-120CM</t>
  </si>
  <si>
    <t>ROBHOC-GLIDER-EXCHANGE-4PIECES-SET</t>
  </si>
  <si>
    <t>ROBHOC-GLIJDER-EXCHANGE-4STUKS-SET</t>
  </si>
  <si>
    <t>Name</t>
  </si>
  <si>
    <t>ROBHOC-BACKREST</t>
  </si>
  <si>
    <t>ROBHOC-RUGLEUNUNG</t>
  </si>
  <si>
    <t>ROBHOC-CROSSBAR</t>
  </si>
  <si>
    <t>ROBHOC-3POINT-SEATBELT-SET</t>
  </si>
  <si>
    <t>ROBHOC-3PUNTS-SAFETY-GORDEL-SET</t>
  </si>
  <si>
    <t>ROBHOC-GAME-PANEL-SET</t>
  </si>
  <si>
    <t>ROBHOC-SPELBORD-SET</t>
  </si>
  <si>
    <t>ROBHOC-WHISPERTABLE</t>
  </si>
  <si>
    <t>ROBHOC-FLUISTERTAFEL</t>
  </si>
  <si>
    <t>ROBHOC-WHISPERTABLE-4PIECES-SET</t>
  </si>
  <si>
    <t>ROBHOC-FLUISTERTAFEL-4STUKS-SET</t>
  </si>
  <si>
    <t>ROBHOC-WHISPERTABLE-4PIECES-SET-Color.M</t>
  </si>
  <si>
    <t>ROBHOC-FLUISTERTAFEL-4STUKS-SET-Kleur.M</t>
  </si>
  <si>
    <t>ROBHOC-WHISPERTABLE-WALL-BRACKET</t>
  </si>
  <si>
    <t>ROBHOC-FLUISTERTAFEL-MUURHAAK</t>
  </si>
  <si>
    <t>ROBHOC-WHISPERTABLE-UTENSILSBOX</t>
  </si>
  <si>
    <t>ROBHOC-FLUISTERTAFEL-BENODIGDHEDENBOX</t>
  </si>
  <si>
    <t>ROBHOC-WHISPERTABLE-UTENSILSBOX-PAPERROLL</t>
  </si>
  <si>
    <t>ROBHOC-FLUISTERTAFEL-BENODIGDHEDENBOX-PAPIERROL</t>
  </si>
  <si>
    <t>ROBHOC-WHISPERTABLE-UTENSILSBOX-ORGANIZER-SET</t>
  </si>
  <si>
    <t>ROBHOC-FLUISTERTAFEL-BENODIGDHEDENBOX-ORGANIZER-SET</t>
  </si>
  <si>
    <t>ROBHOC-WHISPERTABLE-HEADRAIL-6CM</t>
  </si>
  <si>
    <t>ROBHOC-FLUISTERTAFEL-TAFELEINDE-6CM</t>
  </si>
  <si>
    <t>ROBHOC-WHISPERTABLE-HEADRAIL-16CM-2PIECES-SET</t>
  </si>
  <si>
    <t>ROBHOC-FLUISTERTAFEL-TAFELEINDE-16CM-2STUKS-SET</t>
  </si>
  <si>
    <t>ROBHOC-TABLE-HEADRAIL-16CM-2PIECES-SET</t>
  </si>
  <si>
    <t>ROBHOC-TAFEL-TAFELEINDE-16CM-2STUKS-SET</t>
  </si>
  <si>
    <t>ROBHOC-WHISPERTABLE-HEADRAIL-16CM-HANDICAP</t>
  </si>
  <si>
    <t>ROBHOC-FLUISTERTAFEL-TAFELEINDE-16CM-HANDICAP</t>
  </si>
  <si>
    <t>ROBHOC-TABLE-HEADRAIL-16CM-HANDICAP</t>
  </si>
  <si>
    <t>ROBHOC-TAFEL-TAFELEINDE-16CM-HANDICAP</t>
  </si>
  <si>
    <t>ROBHOC-WHISPERTABLE-LEGS-LONG-4PIECES-ADD-ON-SET</t>
  </si>
  <si>
    <t>ROBHOC-FLUISTERTAFEL-POTEN-LANG-4STUKS-ADD-ON-SET</t>
  </si>
  <si>
    <t>ROBHOC-WHISPERTABLE-BRIDGE</t>
  </si>
  <si>
    <t>ROBHOC-FLUISTERTAFEL-BRUG</t>
  </si>
  <si>
    <t>ROBHOC-WHISPERTABLE-BRIDGE-90°</t>
  </si>
  <si>
    <t>ROBHOC-FLUISTERTAFEL-BRUG-90°</t>
  </si>
  <si>
    <t>ROBHOC-WHISPERTAFEL-BRIDGE-6CM</t>
  </si>
  <si>
    <t>ROBHOC-FLUISTERTAFEL-BRUG-6CM</t>
  </si>
  <si>
    <t>ROBHOC-WHISPERTABLE-BLACKBOARD</t>
  </si>
  <si>
    <t>ROBHOC-FLUISTERTAFEL-SCHOOLBORD</t>
  </si>
  <si>
    <t>ROBHOC-WHISPERTABLE-WORKBENCH-SPACER</t>
  </si>
  <si>
    <t>ROBHOC-FLUISTERTAFEL-WERKBANK-U-PROFIEL</t>
  </si>
  <si>
    <t>ROBHOC-WHISPERTABLE-WORKBENCH-TIMBER-DOG-4PIECES-SET</t>
  </si>
  <si>
    <t>ROBHOC-FLUISTERTAFEL-WERKBANK-BLOKKEERNOK-4STUKS-SET</t>
  </si>
  <si>
    <t>ROBHOC-TABLE-WORKBENCH-TIMBER-DOG-4PIECES-SET</t>
  </si>
  <si>
    <t>ROBHOC-TAFEL-WERKBANK-BLOKKEERNOK-4STUKS-SET</t>
  </si>
  <si>
    <t>ROBHOC-WHISPERTABLE-WORKBENCH-CLAMPING-SET-HORIZONTAL</t>
  </si>
  <si>
    <t>ROBHOC-FLUISTERTAFEL-WERKBANK-KLEM-SET-HORIZONTAL</t>
  </si>
  <si>
    <t>ROBHOC-TABLE-WORKBENCH-JIG-4PIECES-SET</t>
  </si>
  <si>
    <t>ROBHOC-TAFEL-WERKBANK-KLEMME-4STUKS-SET</t>
  </si>
  <si>
    <t>ROBHOC-WHISPERTABLE-WORKBENCH-CLAMP-2PIECES-SET</t>
  </si>
  <si>
    <t>ROBHOC-FLUISTERTAFEL-WERKBANK-LIJMKLEM-2STUKS-SET</t>
  </si>
  <si>
    <t>ROBHOC-WHISPERTABLE-WORKBENCH-FASTENER-SET</t>
  </si>
  <si>
    <t>ROBHOC-FLUISTERTAFEL-WERKBANK-SNELSPANNER-SET</t>
  </si>
  <si>
    <t>ROBHOC-WHISPERTABLE-WORKBENCH-QUIKCLAMP-SET</t>
  </si>
  <si>
    <t>ROBHOC-FLUISTERTAFEL-WERKBANK-QUIKKLEMMEN-SET</t>
  </si>
  <si>
    <t>ROBHOC-UNIVERSAL-PANEL-SET</t>
  </si>
  <si>
    <t>ROBHOC-UNIVERSEEL-PLAAT-SET</t>
  </si>
  <si>
    <t>ROBHOC-BALANCE-BEAM-SET</t>
  </si>
  <si>
    <t>ROBHOC-EVENWICHTSBALK-SET</t>
  </si>
  <si>
    <t>ROBHOC-GYM-ELEMENT-LADDER</t>
  </si>
  <si>
    <t>ROBHOC-TURNELEMENT-LADDER</t>
  </si>
  <si>
    <t>ROBHOC-GYM-ELEMENT-PLANE</t>
  </si>
  <si>
    <t>ROBHOC-TURNELEMENT-PLANE</t>
  </si>
  <si>
    <t>ROBHOC-GYM-ELEMENT-CHICKEN-RUN</t>
  </si>
  <si>
    <t>ROBHOC-TURNELEMENT-KIPPENREN</t>
  </si>
  <si>
    <t>ROBHOC-GYM-ELEMENT-PLANE-HOLES</t>
  </si>
  <si>
    <t>ROBHOC-TURNELEMENT-PLANE-GATEN</t>
  </si>
  <si>
    <t>ROBHOC-GYM-ELEMENT-PLANE-HOLES-BALLS-6PIECES-SET</t>
  </si>
  <si>
    <t>ROBHOC-TURNELEMENT-GLIJBAAN-GATEN-BALLEN-6STUKS-SET</t>
  </si>
  <si>
    <t>ROBHOC-GYM-ELEMENT-PLANE-HOLES-GAME-WITH-RINGS-6PIECES-SET</t>
  </si>
  <si>
    <t>ROBHOC-TURNELEMENT-GLIJBAAN-GATEN-VOELSPEL-6STUKS-SET</t>
  </si>
  <si>
    <t>ROBHOC-GYM-ELEMENT-ROPE-RODS</t>
  </si>
  <si>
    <t>ROBHOC-TURNELEMENT-TOUWGROEPEN</t>
  </si>
  <si>
    <t>ROBHOC-GYM-ELEMENT-WAVE</t>
  </si>
  <si>
    <t>ROBHOC-TURNELEMENT-WAVE</t>
  </si>
  <si>
    <t>ROBHOC-GYM-ELEMENT-6PIECES-SET</t>
  </si>
  <si>
    <t>ROBHOC-TURNELEMENT-6STUKS-SET</t>
  </si>
  <si>
    <t>ROBHOC-GYM-ELEMENT-WALL-BARS-ADAPTER</t>
  </si>
  <si>
    <t>ROBHOC-TURNELEMENT-WANDREK-ADAPTER</t>
  </si>
  <si>
    <t>ROBHOC-RACK-MOBILE-LOW</t>
  </si>
  <si>
    <t>ROBHOC-REK-MOBIEL-LAAG</t>
  </si>
  <si>
    <t>ROBHOC-RUBBER-CORD-5MM</t>
  </si>
  <si>
    <t>ROBHOC-TOUW-RUBBER-5MM</t>
  </si>
  <si>
    <t>ROBHOC-WARDROBE-MOBILE</t>
  </si>
  <si>
    <t>ROBHOC-GARDEROBE-MOBIEL</t>
  </si>
  <si>
    <t>ROBHOC-SHOE-TROLLEY</t>
  </si>
  <si>
    <t>ROBHOC-SCHOENENTROLLEY</t>
  </si>
  <si>
    <t>ROBHOC-STACKING-BED</t>
  </si>
  <si>
    <t>ROBHOC-STAPELBED</t>
  </si>
  <si>
    <t>ROBHOC-STACKING-BED-MATTRESS</t>
  </si>
  <si>
    <t>ROBHOC-STAPELBED-MATRAS</t>
  </si>
  <si>
    <t>ROBHOC-STACKING-BED-ROLLBOARD</t>
  </si>
  <si>
    <t>ROBHOC-STAPELBED-ROLBORD</t>
  </si>
  <si>
    <t>ROBHOC-STACKING-BED-REVERSABLE-COVER</t>
  </si>
  <si>
    <t>ROBHOC-STAPELBED-REVERSABLE-COVER</t>
  </si>
  <si>
    <t>ROBHOC-STACKING-BED-REVERSABLE-COVER-CARTRIDGE</t>
  </si>
  <si>
    <t>ROBHOC-STAPELBED-REVERSABLE-COVER-CARTRIDGE</t>
  </si>
  <si>
    <t>ROBHOC-CRAYON-ROCKS-8PIECES-SET</t>
  </si>
  <si>
    <t>ROBHOC-CRAYON-ROCKS-8STUKS-SET</t>
  </si>
  <si>
    <t>ROBHOC-CRAYON-ROCKS-16PIECES-SET</t>
  </si>
  <si>
    <t>ROBHOC-CRAYON-ROCKS-16STUKS-SET</t>
  </si>
  <si>
    <t>ROBHOC-CRAYON-ROCKS-32PIECES-SET</t>
  </si>
  <si>
    <t>ROBHOC-CRAYON-ROCKS-32STUKS-SET</t>
  </si>
  <si>
    <t>ROBHOC-CRAYON-ROCKS-2x32PIECES-BOX</t>
  </si>
  <si>
    <t>ROBHOC-CRAYON-ROCKS-2x32STUKS-BOX</t>
  </si>
  <si>
    <t>ROBHOC-CRAYON-ROCKS-4x16PIECES-BOX</t>
  </si>
  <si>
    <t>ROBHOC-CRAYON-ROCKS-4x16STUKS-BOX</t>
  </si>
  <si>
    <t>ROBHOC-BAG</t>
  </si>
  <si>
    <t>ROBHOC-ROD-L-4PIECES-SET</t>
  </si>
  <si>
    <t>ROBHOC-STEUN-L-4STUKS-SET</t>
  </si>
  <si>
    <t>ROBHOC-ROD-LL-2PIECES-SET</t>
  </si>
  <si>
    <t>ROBHOC-STEUN-LL-2STUKS-SET</t>
  </si>
  <si>
    <t>ROBHOC-ROD-10-4PIECES-SET</t>
  </si>
  <si>
    <t>ROBHOC-STEUN-10-4STUKS-SET</t>
  </si>
  <si>
    <t>ROBHOC-ROD-2x10-2PIECES-SET</t>
  </si>
  <si>
    <t>ROBHOC-STEUN-2x10-2STUKS-SET</t>
  </si>
  <si>
    <t>ROBHOC-ROD-DISC-10PIECES-SET</t>
  </si>
  <si>
    <t>ROBHOC-STEUN-DISC-10STUKS-SET</t>
  </si>
  <si>
    <t>ROBHOC-STRAP-SET</t>
  </si>
  <si>
    <t>ROBHOC-SPANRIEMEN-SET</t>
  </si>
  <si>
    <t>ROBHOC-VELCRO-2PIECES-SET</t>
  </si>
  <si>
    <t>ROBHOC-KLITTENBAND-2STUKS-SET</t>
  </si>
  <si>
    <t>ROBHOC-MARBLE-TRACK-SET</t>
  </si>
  <si>
    <t>ROBHOC-KNIKKERBAAN-SET</t>
  </si>
  <si>
    <t>ROBHOC-MARBLE-TRACK</t>
  </si>
  <si>
    <t>ROBHOC-KNIKKERBAAN-BUIS</t>
  </si>
  <si>
    <t>ROBHOC-RUBBERCORD-SET</t>
  </si>
  <si>
    <t>ROBHOC-RUBBERKOORD-SET</t>
  </si>
  <si>
    <t>ROBHOC-WEDGE-SET</t>
  </si>
  <si>
    <t>ROBHOC-WIG-SET</t>
  </si>
  <si>
    <t>ROBHOC-SPRING-CLIP-ADJUSTABLE-55MM-2PIECES-SET</t>
  </si>
  <si>
    <t>ROBHOC-SPRING-KLEM-FLEXIBEL-55MM-2STUKS-SET</t>
  </si>
  <si>
    <t>ROBHOC-SPRING-CLIP-35MM-2PIECES-SET</t>
  </si>
  <si>
    <t>ROBHOC-SPRING-KLEM-2STUKS-SET</t>
  </si>
  <si>
    <t>ROBHOC-HOOK-3PIECES-SET</t>
  </si>
  <si>
    <t>ROBHOC-HAKEN-3STUKS-SET</t>
  </si>
  <si>
    <t>ROBHOC-WALL-HOOK</t>
  </si>
  <si>
    <t>ROBHOC-WAND-HAAK</t>
  </si>
  <si>
    <t>ROBHOC-WALL-HOOK-6PIECES-SET</t>
  </si>
  <si>
    <t>ROBHOC-WAND-HAKEN-6STUKS-SET</t>
  </si>
  <si>
    <t xml:space="preserve">	ROBHOC-SLACKLINE+UNIVERSAL-PLATES-WALL-HOOK-SET</t>
  </si>
  <si>
    <t xml:space="preserve">	ROBHOC-SLACKLINE+UNIVERSEEL-PLAAT-WAND-HAKEN-SET</t>
  </si>
  <si>
    <t xml:space="preserve">	ROBHOC-BALANCE-BEAM-WALL-HOOK-SET</t>
  </si>
  <si>
    <t>ROBHOC-EVENWICHTSBALK-WAND-HAKEN-SET</t>
  </si>
  <si>
    <t>ROBHOC-GYM-ELEMENT-WALL-HOOK-SET</t>
  </si>
  <si>
    <t>ROBHOC-TURNELEMENT-WAND-HAKEN-SET</t>
  </si>
  <si>
    <t xml:space="preserve">	ROBHOC-JUST-BLOCKS-3+ (336 parts)</t>
  </si>
  <si>
    <t xml:space="preserve">	ROBHOC-JUST-BLOCKS-3+ (336 delen)</t>
  </si>
  <si>
    <t>ROBHOC-JUST-BLOCKS-0+ (240 parts)</t>
  </si>
  <si>
    <t>ROBHOC-JUST-BLOCKS-0+ (240 delen)</t>
  </si>
  <si>
    <t>ROBHOC-SAMPLE-SET</t>
  </si>
  <si>
    <t>ROBHOC-MONSTER-SET</t>
  </si>
  <si>
    <t>ROBHOC-CHAIR-STAFF + SLIPCOVER</t>
  </si>
  <si>
    <t>ROBHOC-STOEL-PERSONEEL + HOES</t>
  </si>
  <si>
    <t xml:space="preserve">	ROBHOC-WHISPERTABLE-2PIECES-SET</t>
  </si>
  <si>
    <t xml:space="preserve">	ROBHOC-FLUISTERTAFEL-2STUKS-SET</t>
  </si>
  <si>
    <t xml:space="preserve">	ROBHOC-WHISPERTABLE-3PIECES-SET</t>
  </si>
  <si>
    <t xml:space="preserve">	ROBHOC-FLUISTERTAFEL-3STUKS-SET</t>
  </si>
  <si>
    <t>ROBHOC-WHISPERTABLE-LEGS-SHORT-4PIECES-SET</t>
  </si>
  <si>
    <t xml:space="preserve">	ROBHOC-FLUISTERTAFEL-POTEN-KORT-4STUKS-SET</t>
  </si>
  <si>
    <t xml:space="preserve">	ROBHOC-WHISPERTABLE-LEGS-LONG-4PIECES-SET</t>
  </si>
  <si>
    <t>ROBHOC-FLUISTERTAFEL-POTEN-LANG-4STUKS-SET</t>
  </si>
  <si>
    <t xml:space="preserve">	ROBHOC-GYM-ELEMENT-TROLLEY</t>
  </si>
  <si>
    <t xml:space="preserve">	ROBHOC-TURNELEMENT-ROLWAGENTJE</t>
  </si>
  <si>
    <t>ROBHOC-GYM-MATS-13PIECES-SET</t>
  </si>
  <si>
    <t>ROBHOC-TURNMATTEN-13STUKS-SET</t>
  </si>
  <si>
    <t>ROBHOC-GYM-MAT-CLASSIC-13PIECES-SET</t>
  </si>
  <si>
    <t xml:space="preserve">	ROBHOC-TURNMATTEN-CLASSIC-13STUKS-SET</t>
  </si>
  <si>
    <t>ROBHOC-GYM-MAT</t>
  </si>
  <si>
    <t xml:space="preserve">	ROBHOC-TURNMATTE</t>
  </si>
  <si>
    <t>ROBHOC-GYM-MAT-CLASSIC</t>
  </si>
  <si>
    <t>ROBHOC-GYM-MAT-TINY-HOUSE</t>
  </si>
  <si>
    <t>ROBHOC-TURNMATTEN-HUISJE</t>
  </si>
  <si>
    <t>ROBHOC WARDROBE-STAND-ALONE</t>
  </si>
  <si>
    <t>ROBHOC-GARDEROBE-STAND</t>
  </si>
  <si>
    <t>ROBHOC-WARDROBE-WALL-HANGING</t>
  </si>
  <si>
    <t>ROBHOC-GARDEROBE-MUURHANGING</t>
  </si>
  <si>
    <t>ROBHOC-STACKING-BED-REVERSABLE-COVER-WOODEN-RAILWAY-1</t>
  </si>
  <si>
    <t>ROBHOC-STAPELBED-REVERSABLE-COVER-HOUTEN-SPOORWEG-1</t>
  </si>
  <si>
    <t>Schritt3.2</t>
  </si>
  <si>
    <t>Schritt3.1</t>
  </si>
  <si>
    <t>Schritt 1: hier aktuelle Liste herunterladen</t>
  </si>
  <si>
    <t>Step 1: download current list here</t>
  </si>
  <si>
    <t>Stap 1: download hier de huidige lijst</t>
  </si>
  <si>
    <t>Suchbegriff + Enter &gt;&gt; Treffer = orange</t>
  </si>
  <si>
    <t>Zoekterm + Enter &gt;&gt; Hits = oranje</t>
  </si>
  <si>
    <t>Search term + Enter &gt;&gt; Hits = orange</t>
  </si>
  <si>
    <t>Dateiname</t>
  </si>
  <si>
    <t>Anleitung</t>
  </si>
  <si>
    <t>Instructies</t>
  </si>
  <si>
    <t>Instructions</t>
  </si>
  <si>
    <t>Step 3 a: Send us this list as a request by e-mail.</t>
  </si>
  <si>
    <t>Stap 3 b: Upload de lijst naar onze website om te prijzen of te bestellen.</t>
  </si>
  <si>
    <t>Row</t>
  </si>
  <si>
    <t>Line</t>
  </si>
  <si>
    <t>Schritt 3 b: Liste in Shop hochladen (aktuelle Preise + Bestellung)</t>
  </si>
  <si>
    <t>Schritt 2: Mengen eintragen</t>
  </si>
  <si>
    <t>Step 2: Enter quantities</t>
  </si>
  <si>
    <t>Stap 2: Hoeveelheden invoeren</t>
  </si>
  <si>
    <t>Gesamtmenge</t>
  </si>
  <si>
    <t>Totaal aantal</t>
  </si>
  <si>
    <t>Tatal amount</t>
  </si>
  <si>
    <t>R022221-01.whiteshock</t>
  </si>
  <si>
    <t>R022221-02.babyblau</t>
  </si>
  <si>
    <t>R022221-03.eisblau</t>
  </si>
  <si>
    <t>R022221-04.kolonialblau</t>
  </si>
  <si>
    <t>R022221-05.electricblau</t>
  </si>
  <si>
    <t>R022221-06.navyblau</t>
  </si>
  <si>
    <t>R022221-07.nachtblau</t>
  </si>
  <si>
    <t>R022221-08.kiwi</t>
  </si>
  <si>
    <t>R022221-09.neongelb</t>
  </si>
  <si>
    <t>R022221-10.apfelgruen</t>
  </si>
  <si>
    <t>R022221-11.kellygruen</t>
  </si>
  <si>
    <t>R022221-12.blaugruen</t>
  </si>
  <si>
    <t>R022221-13.dunkelgruen</t>
  </si>
  <si>
    <t>R022221-14.moosgruen</t>
  </si>
  <si>
    <t>R022221-15.piggypink</t>
  </si>
  <si>
    <t>R022221-16.neonrosa</t>
  </si>
  <si>
    <t>R022221-17.fuchsie</t>
  </si>
  <si>
    <t>R022221-18.acidlila</t>
  </si>
  <si>
    <t>R022221-19.orange</t>
  </si>
  <si>
    <t>R022221-20.imperialrot</t>
  </si>
  <si>
    <t>R022221-21.burgund</t>
  </si>
  <si>
    <t>R022221-22.gelb</t>
  </si>
  <si>
    <t>R022221-23.sahne</t>
  </si>
  <si>
    <t>R022221-24.sand</t>
  </si>
  <si>
    <t>R022221-25.beige</t>
  </si>
  <si>
    <t>R022221-26.tan</t>
  </si>
  <si>
    <t>R022221-27.aciddunkelbraun</t>
  </si>
  <si>
    <t>R022221-28.chocolate</t>
  </si>
  <si>
    <t>R022221-29.silber</t>
  </si>
  <si>
    <t>R022221-30.grau</t>
  </si>
  <si>
    <t>R022221-31.dunkelgrau</t>
  </si>
  <si>
    <t>R022221-32.schwarz</t>
  </si>
  <si>
    <t>R022221-33.blingblingsilber</t>
  </si>
  <si>
    <t>R022221-34.blingblinggold</t>
  </si>
  <si>
    <t>R022221-35.gold</t>
  </si>
  <si>
    <t>R002100-LACK</t>
  </si>
  <si>
    <t>Filter</t>
  </si>
  <si>
    <t>Filtern</t>
  </si>
  <si>
    <t>Filteren</t>
  </si>
  <si>
    <t>ROBHOC-ARTIKELLISTE</t>
  </si>
  <si>
    <t>ROBHOC-ARTICLE-LIST</t>
  </si>
  <si>
    <t>ROBHOC-ARTIKELLIJST</t>
  </si>
  <si>
    <t>Schritt 3 a: Liste als Angebotsanfrage per E-Mail senden.</t>
  </si>
  <si>
    <t>Stap 3 a: Stuur de lijst als offerteaanvraag per e-mail.</t>
  </si>
  <si>
    <t>Step 3 a: Send the list as a request for quotation by e-mail.</t>
  </si>
  <si>
    <t>R003401</t>
  </si>
  <si>
    <t>R003402</t>
  </si>
  <si>
    <t>ROBHOC-KARTON-VERBINDER-STARTER-SET</t>
  </si>
  <si>
    <t>ROBHOC-KARTON-VERBINDER-200ER-SET</t>
  </si>
  <si>
    <t>ROBHOC-CARDBOARD-CONNECTORS-STARTER-SET</t>
  </si>
  <si>
    <t>ROBHOC-CARDBOARD-CONNECTORS-200PIECES-SET</t>
  </si>
  <si>
    <t>ROBHOC-CARDBOARD-CONNECTORS-200STUKS-SET</t>
  </si>
  <si>
    <t>R003300-Zange-1</t>
  </si>
  <si>
    <t>R003300-Zange-2</t>
  </si>
  <si>
    <t>R003405</t>
  </si>
  <si>
    <t>R003406</t>
  </si>
  <si>
    <t>R008121</t>
  </si>
  <si>
    <t>R092074</t>
  </si>
  <si>
    <t>ROBHOC-FLÜSTERTISCH-WERKBANK</t>
  </si>
  <si>
    <t>ROBHOC-WHISPERTABLE-WORKBENCH</t>
  </si>
  <si>
    <t>ROBHOC-FLUISTERTAFEL-WERKBANK</t>
  </si>
  <si>
    <t>ROBHOC-KARTON-VERBINDER-BOHRSCHRAUBER</t>
  </si>
  <si>
    <t>ROBHOC-CARDBOARD-CONNECTORS-DRILL-SCREW</t>
  </si>
  <si>
    <t>ROBHOC-CARDBOARD-CONNECTORS-BOORSCHROEF</t>
  </si>
  <si>
    <t>ROBHOC-KARTON-VERBINDER-SÄGE</t>
  </si>
  <si>
    <t>ROBHOC-CARDBOARD-CONNECTORS-SAW</t>
  </si>
  <si>
    <t>ROBHOC-STAPELBETT-VERBINDER-SET</t>
  </si>
  <si>
    <t xml:space="preserve">	ROBHOC-STACKING-BED-CONNECTOR-SET</t>
  </si>
  <si>
    <t xml:space="preserve">	ROBHOC-STAPELBED-VERBINDINGSSET</t>
  </si>
  <si>
    <t>ROBHOC-KLAPPRAHMEN</t>
  </si>
  <si>
    <t>ROBHOC-SNAP-FRAME</t>
  </si>
  <si>
    <t>ROBHOC-KLAPPRAHMEN-ERSATZFEDER</t>
  </si>
  <si>
    <t xml:space="preserve">	ROBHOC-SNAP-FRAME-SPARE-SPRING</t>
  </si>
  <si>
    <t>ROBHOC-LENKROLLE-H45,5-PIN</t>
  </si>
  <si>
    <t>ROBHOC-CASTER-H45,5-PIN</t>
  </si>
  <si>
    <t>R002201-170.flaschengruen</t>
  </si>
  <si>
    <t>R002201-171.rot.meliert</t>
  </si>
  <si>
    <t>R002201-172.apfelgruen</t>
  </si>
  <si>
    <t>R002201-173.blau.meliert</t>
  </si>
  <si>
    <t>R002201-174.petrol.meliert</t>
  </si>
  <si>
    <t>R002201-175.orange</t>
  </si>
  <si>
    <t>R002201-176.grau.meliert</t>
  </si>
  <si>
    <t>R002201-177.olivegruen.meliert</t>
  </si>
  <si>
    <t>R005300-SG.aluminium</t>
  </si>
  <si>
    <t>R005300-SG.aubergine</t>
  </si>
  <si>
    <t>R005300-SG.avocado</t>
  </si>
  <si>
    <t>R005300-SG.baltic</t>
  </si>
  <si>
    <t>R005300-SG.basil</t>
  </si>
  <si>
    <t>R005300-SG.beige</t>
  </si>
  <si>
    <t>R005300-SG.black</t>
  </si>
  <si>
    <t>R005300-SG.bottle</t>
  </si>
  <si>
    <t>R005300-SG.camel</t>
  </si>
  <si>
    <t>R005300-SG.carbon</t>
  </si>
  <si>
    <t>R005300-SG.cellery</t>
  </si>
  <si>
    <t>R005300-SG.champagne</t>
  </si>
  <si>
    <t>R005300-SG.citrus</t>
  </si>
  <si>
    <t>R005300-SG.cobre</t>
  </si>
  <si>
    <t>R005300-SG.coral</t>
  </si>
  <si>
    <t>R005300-SG.cream</t>
  </si>
  <si>
    <t>R005300-SG.delft</t>
  </si>
  <si>
    <t>R005300-SG.forest</t>
  </si>
  <si>
    <t>R005300-SG.graphite</t>
  </si>
  <si>
    <t>R005300-SG.grenadine</t>
  </si>
  <si>
    <t>R005300-SG.ice</t>
  </si>
  <si>
    <t>R005300-SG.icecream</t>
  </si>
  <si>
    <t>R005300-SG.jet</t>
  </si>
  <si>
    <t>R005300-SG.lotus</t>
  </si>
  <si>
    <t>R005300-SG.luggage</t>
  </si>
  <si>
    <t>R005300-SG.macadamia</t>
  </si>
  <si>
    <t>R005300-SG.magenta</t>
  </si>
  <si>
    <t>R005300-SG.mandarine</t>
  </si>
  <si>
    <t>R005300-SG.melon</t>
  </si>
  <si>
    <t>R005300-SG.meteor</t>
  </si>
  <si>
    <t>R005300-SG.mocca</t>
  </si>
  <si>
    <t>R005300-SG.orange</t>
  </si>
  <si>
    <t>R005300-SG.orchid</t>
  </si>
  <si>
    <t>R005300-SG.petrol</t>
  </si>
  <si>
    <t>R005300-SG.pistacho</t>
  </si>
  <si>
    <t>R005300-SG.plata</t>
  </si>
  <si>
    <t>R005300-SG.raspberry</t>
  </si>
  <si>
    <t>R005300-SG.red</t>
  </si>
  <si>
    <t>R005300-SG.rose</t>
  </si>
  <si>
    <t>R005300-SG.rubin</t>
  </si>
  <si>
    <t>R005300-SG.safran</t>
  </si>
  <si>
    <t>R005300-SG.sage</t>
  </si>
  <si>
    <t>R005300-SG.sandstone</t>
  </si>
  <si>
    <t>R005300-SG.sapphire</t>
  </si>
  <si>
    <t>R005300-SG.shiitake</t>
  </si>
  <si>
    <t>R005300-SG.sisal</t>
  </si>
  <si>
    <t>R005300-SG.skylight</t>
  </si>
  <si>
    <t>R005300-SG.squash</t>
  </si>
  <si>
    <t>R005300-SG.sterling</t>
  </si>
  <si>
    <t>R005300-SG.storm</t>
  </si>
  <si>
    <t>R005300-SG.sunkist</t>
  </si>
  <si>
    <t>R005300-SG.taupe</t>
  </si>
  <si>
    <t>R005300-SG.teal</t>
  </si>
  <si>
    <t>R005300-SG.titanium</t>
  </si>
  <si>
    <t>R005300-SG.tomato</t>
  </si>
  <si>
    <t>R005300-SG.turquoise</t>
  </si>
  <si>
    <t>R005300-SG.ultraviolet</t>
  </si>
  <si>
    <t>R005300-SG.umber</t>
  </si>
  <si>
    <t>R005300-SG.white</t>
  </si>
  <si>
    <t>R005300-SG.wine</t>
  </si>
  <si>
    <t>R005301-SG.taupe-H12CM</t>
  </si>
  <si>
    <t>R005301-SG.taupe-H24CM</t>
  </si>
  <si>
    <t>R005301-SG.taupe-H36CM</t>
  </si>
  <si>
    <t>R005302-SG.taupe-H12CM</t>
  </si>
  <si>
    <t>R005302-SG.taupe-H24CM</t>
  </si>
  <si>
    <t>R005302-SG.taupe-H36CM</t>
  </si>
  <si>
    <t>R005303-SG.taupe-H12CM</t>
  </si>
  <si>
    <t>R005303-SG.taupe-H24CM</t>
  </si>
  <si>
    <t>R005303-SG.taupe-H36CM</t>
  </si>
  <si>
    <t>R005310-027.KIWI</t>
  </si>
  <si>
    <t>R005310-036.GRUEN</t>
  </si>
  <si>
    <t>R005310-201.STEIN</t>
  </si>
  <si>
    <t>R005310-202.CREME</t>
  </si>
  <si>
    <t>R005310-203.TAUPE</t>
  </si>
  <si>
    <t>R005310-204.KASTANIE</t>
  </si>
  <si>
    <t>R005310-205.HIMBEERE</t>
  </si>
  <si>
    <t>R005310-206.AUBERGINE</t>
  </si>
  <si>
    <t>R005310-207.SAFRAN</t>
  </si>
  <si>
    <t>R005310-208.BASALT</t>
  </si>
  <si>
    <t>R005311-H12CM-027.KIWI</t>
  </si>
  <si>
    <t>R005311-H12CM-036.GRUEN</t>
  </si>
  <si>
    <t>R005311-H12CM-201.STEIN</t>
  </si>
  <si>
    <t>R005311-H12CM-202.CREME</t>
  </si>
  <si>
    <t>R005311-H12CM-203.TAUPE</t>
  </si>
  <si>
    <t>R005311-H12CM-204.KASTANIE</t>
  </si>
  <si>
    <t>R005311-H12CM-205.HIMBEERE</t>
  </si>
  <si>
    <t>R005311-H12CM-206.AUBERGINE</t>
  </si>
  <si>
    <t>R005311-H12CM-207.SAFRAN</t>
  </si>
  <si>
    <t>R005311-H12CM-208.BASALT</t>
  </si>
  <si>
    <t>R005311-H24CM-027.KIWI</t>
  </si>
  <si>
    <t>R005311-H24CM-036.GRUEN</t>
  </si>
  <si>
    <t>R005311-H24CM-201.STEIN</t>
  </si>
  <si>
    <t>R005311-H24CM-202.CREME</t>
  </si>
  <si>
    <t>R005311-H24CM-203.TAUPE</t>
  </si>
  <si>
    <t>R005311-H24CM-204.KASTANIE</t>
  </si>
  <si>
    <t>R005311-H24CM-205.HIMBEERE</t>
  </si>
  <si>
    <t>R005311-H24CM-206.AUBERGINE</t>
  </si>
  <si>
    <t>R005311-H24CM-207.SAFRAN</t>
  </si>
  <si>
    <t>R005311-H24CM-208.BASALT</t>
  </si>
  <si>
    <t>R005311-H36CM-027.KIWI</t>
  </si>
  <si>
    <t>R005311-H36CM-036.GRUEN</t>
  </si>
  <si>
    <t>R005311-H36CM-201.STEIN</t>
  </si>
  <si>
    <t>R005311-H36CM-202.CREME</t>
  </si>
  <si>
    <t>R005311-H36CM-203.TAUPE</t>
  </si>
  <si>
    <t>R005311-H36CM-204.KASTANIE</t>
  </si>
  <si>
    <t>R005311-H36CM-205.HIMBEERE</t>
  </si>
  <si>
    <t>R005311-H36CM-206.AUBERGINE</t>
  </si>
  <si>
    <t>R005311-H36CM-207.SAFRAN</t>
  </si>
  <si>
    <t>R005311-H36CM-208.BASALT</t>
  </si>
  <si>
    <t>R005312-H12CM-027.KIWI</t>
  </si>
  <si>
    <t>R005312-H12CM-036.GRUEN</t>
  </si>
  <si>
    <t>R005312-H12CM-201.STEIN</t>
  </si>
  <si>
    <t>R005312-H12CM-202.CREME</t>
  </si>
  <si>
    <t>R005312-H12CM-203.TAUPE</t>
  </si>
  <si>
    <t>R005312-H12CM-204.KASTANIE</t>
  </si>
  <si>
    <t>R005312-H12CM-205.HIMBEERE</t>
  </si>
  <si>
    <t>R005312-H12CM-206.AUBERGINE</t>
  </si>
  <si>
    <t>R005312-H12CM-207.SAFRAN</t>
  </si>
  <si>
    <t>R005312-H12CM-208.BASALT</t>
  </si>
  <si>
    <t>R005312-H24CM-027.KIWI</t>
  </si>
  <si>
    <t>R005312-H24CM-036.GRUEN</t>
  </si>
  <si>
    <t>R005312-H24CM-201.STEIN</t>
  </si>
  <si>
    <t>R005312-H24CM-202.CREME</t>
  </si>
  <si>
    <t>R005312-H24CM-203.TAUPE</t>
  </si>
  <si>
    <t>R005312-H24CM-204.KASTANIE</t>
  </si>
  <si>
    <t>R005312-H24CM-205.HIMBEERE</t>
  </si>
  <si>
    <t>R005312-H24CM-206.AUBERGINE</t>
  </si>
  <si>
    <t>R005312-H24CM-207.SAFRAN</t>
  </si>
  <si>
    <t>R005312-H24CM-208.BASALT</t>
  </si>
  <si>
    <t>R005312-H36CM-027.KIWI</t>
  </si>
  <si>
    <t>R005312-H36CM-036.GRUEN</t>
  </si>
  <si>
    <t>R005312-H36CM-201.STEIN</t>
  </si>
  <si>
    <t>R005312-H36CM-202.CREME</t>
  </si>
  <si>
    <t>R005312-H36CM-203.TAUPE</t>
  </si>
  <si>
    <t>R005312-H36CM-204.KASTANIE</t>
  </si>
  <si>
    <t>R005312-H36CM-205.HIMBEERE</t>
  </si>
  <si>
    <t>R005312-H36CM-206.AUBERGINE</t>
  </si>
  <si>
    <t>R005312-H36CM-207.SAFRAN</t>
  </si>
  <si>
    <t>R005312-H36CM-208.BASALT</t>
  </si>
  <si>
    <t>R005313-H12CM-027.KIWI</t>
  </si>
  <si>
    <t>R005313-H12CM-036.GRUEN</t>
  </si>
  <si>
    <t>R005313-H12CM-201.STEIN</t>
  </si>
  <si>
    <t>R005313-H12CM-202.CREME</t>
  </si>
  <si>
    <t>R005313-H12CM-203.TAUPE</t>
  </si>
  <si>
    <t>R005313-H12CM-204.KASTANIE</t>
  </si>
  <si>
    <t>R005313-H12CM-205.HIMBEERE</t>
  </si>
  <si>
    <t>R005313-H12CM-206.AUBERGINE</t>
  </si>
  <si>
    <t>R005313-H12CM-207.SAFRAN</t>
  </si>
  <si>
    <t>R005313-H12CM-208.BASALT</t>
  </si>
  <si>
    <t>R005313-H24CM-027.KIWI</t>
  </si>
  <si>
    <t>R005313-H24CM-036.GRUEN</t>
  </si>
  <si>
    <t>R005313-H24CM-201.STEIN</t>
  </si>
  <si>
    <t>R005313-H24CM-202.CREME</t>
  </si>
  <si>
    <t>R005313-H24CM-203.TAUPE</t>
  </si>
  <si>
    <t>R005313-H24CM-204.KASTANIE</t>
  </si>
  <si>
    <t>R005313-H24CM-205.HIMBEERE</t>
  </si>
  <si>
    <t>R005313-H24CM-206.AUBERGINE</t>
  </si>
  <si>
    <t>R005313-H24CM-207.SAFRAN</t>
  </si>
  <si>
    <t>R005313-H24CM-208.BASALT</t>
  </si>
  <si>
    <t>R005313-H36CM-027.KIWI</t>
  </si>
  <si>
    <t>R005313-H36CM-036.GRUEN</t>
  </si>
  <si>
    <t>R005313-H36CM-201.STEIN</t>
  </si>
  <si>
    <t>R005313-H36CM-202.CREME</t>
  </si>
  <si>
    <t>R005313-H36CM-203.TAUPE</t>
  </si>
  <si>
    <t>R005313-H36CM-204.KASTANIE</t>
  </si>
  <si>
    <t>R005313-H36CM-205.HIMBEERE</t>
  </si>
  <si>
    <t>R005313-H36CM-206.AUBERGINE</t>
  </si>
  <si>
    <t>R005313-H36CM-207.SAFRAN</t>
  </si>
  <si>
    <t>R005313-H36CM-208.BASALT</t>
  </si>
  <si>
    <t>R005350</t>
  </si>
  <si>
    <t>R007000</t>
  </si>
  <si>
    <t>R007001</t>
  </si>
  <si>
    <t>R007002</t>
  </si>
  <si>
    <t>R007011</t>
  </si>
  <si>
    <t>R007012</t>
  </si>
  <si>
    <t>R007013</t>
  </si>
  <si>
    <t>R007014</t>
  </si>
  <si>
    <t>R007014-S</t>
  </si>
  <si>
    <t>R007020</t>
  </si>
  <si>
    <t>R007021</t>
  </si>
  <si>
    <t>R008400-027.KIWI</t>
  </si>
  <si>
    <t>R008400-036.GRUEN</t>
  </si>
  <si>
    <t>R008400-201.STEIN</t>
  </si>
  <si>
    <t>R008400-202.CREME</t>
  </si>
  <si>
    <t>R008400-203.TAUPE</t>
  </si>
  <si>
    <t>R008400-204.KASTANIE</t>
  </si>
  <si>
    <t>R008400-205.HIMBEERE</t>
  </si>
  <si>
    <t>R008400-206.AUBERGINE</t>
  </si>
  <si>
    <t>R008400-207.SAFRAN</t>
  </si>
  <si>
    <t>R008400-208.BASALT</t>
  </si>
  <si>
    <t>R008402</t>
  </si>
  <si>
    <t>R008403-027.KIWI</t>
  </si>
  <si>
    <t>R008403-036.GRUEN</t>
  </si>
  <si>
    <t>R008403-201.STEIN</t>
  </si>
  <si>
    <t>R008403-202.CREME</t>
  </si>
  <si>
    <t>R008403-203.TAUPE</t>
  </si>
  <si>
    <t>R008403-204.KASTANIE</t>
  </si>
  <si>
    <t>R008403-205.HIMBEERE</t>
  </si>
  <si>
    <t>R008403-206.AUBERGINE</t>
  </si>
  <si>
    <t>R008403-207.SAFRAN</t>
  </si>
  <si>
    <t>R008403-208.BASALT</t>
  </si>
  <si>
    <t>ROBHOC-STUHL-PERSONAL-SCHONBEZUG</t>
  </si>
  <si>
    <t>ROBHOC-PODEST-WABE-9ER-SET</t>
  </si>
  <si>
    <t>ROBHOC-PODEST-WABE-6-ECKEN</t>
  </si>
  <si>
    <t>ROBHOC-PODEST-WABE-5-ECKEN</t>
  </si>
  <si>
    <t>ROBHOC-PODEST-WABE-4-ECKEN</t>
  </si>
  <si>
    <t>ROBHOC-PODEST-WABE-9ER-SET-BASIC</t>
  </si>
  <si>
    <t>ROBHOC-PODEST-WABE-6-ECKEN-BASIC</t>
  </si>
  <si>
    <t>ROBHOC-PODEST-WABE-5-ECKEN-BASIC</t>
  </si>
  <si>
    <t>ROBHOC-PODEST-WABE-4-ECKEN-BASIC</t>
  </si>
  <si>
    <t>ROBHOC-PODEST-WABE-ROLLBRETT</t>
  </si>
  <si>
    <t>ROBHOC-SCHRANK-7ER-SET</t>
  </si>
  <si>
    <t>ROBHOC-SCHRANK-4ER-SET</t>
  </si>
  <si>
    <t>ROBHOC-SCHRANK-3ER-SET</t>
  </si>
  <si>
    <t>ROBHOC-SCHRANK-OFFEN-H168CM</t>
  </si>
  <si>
    <t>ROBHOC-SCHRANK-OFFEN-TÜREN-H168CM</t>
  </si>
  <si>
    <t>ROBHOC-SCHRANK-TÜREN-OFFEN-H168CM</t>
  </si>
  <si>
    <t>ROBHOC-SCHRANK-TÜREN-H168CM</t>
  </si>
  <si>
    <t>ROBHOC-SCHRANK-DOKU-H168CM</t>
  </si>
  <si>
    <t>ROBHOC-SCHRANK-STECKDOSENLEISTE</t>
  </si>
  <si>
    <t>ROBHOC-SCHRANK-OFFEN-H93CM</t>
  </si>
  <si>
    <t>ROBHOC-SCHRANK-TÜREN-H93CM</t>
  </si>
  <si>
    <t>ROBHOC-STAPELBETT-SCHAUMSTOFF</t>
  </si>
  <si>
    <t>ROBHOC-STAPELBETT-SCHAUMSTOFF-MATRATZE</t>
  </si>
  <si>
    <t>ROBHOC-STAPELBETT-SCHAUMSTOFF-MATRATZE-KUNSTLEDER</t>
  </si>
  <si>
    <t>ROBHOC-CHAIR-STAFF-SLIPCOVER</t>
  </si>
  <si>
    <t>ROBHOC-STOEL-PERSONEEL-HOES</t>
  </si>
  <si>
    <t>ROBHOC-PLATFORM-HONEYCOMB-9PIECES-SET</t>
  </si>
  <si>
    <t>ROBHOC-PLATFORM-HONINGRAAT-9STUKS-SET</t>
  </si>
  <si>
    <t>ROBHOC-PLATFORM-HONEYCOMB-6-CORNERS</t>
  </si>
  <si>
    <t>ROBHOC-PLATFORM-HONEYCOMB-5-CORNERS</t>
  </si>
  <si>
    <t>ROBHOC-PLATFORM-HONEYCOMB-4-CORNERS</t>
  </si>
  <si>
    <t>ROBHOC-PLATFORM-HONINGRAAT-6-HOEKEN</t>
  </si>
  <si>
    <t>ROBHOC-PLATFORM-HONINGRAAT-5-HOEKEN</t>
  </si>
  <si>
    <t>ROBHOC-PLATFORM-HONINGRAAT-4-HOEKEN</t>
  </si>
  <si>
    <t>ROBHOC-PLATFORM-HONEYCOMB-9PIECES-SET-BASIC</t>
  </si>
  <si>
    <t>ROBHOC-PLATFORM-HONINGRAAT-9STUKS-SET-BASIC</t>
  </si>
  <si>
    <t>ROBHOC-PLATFORM-HONEYCOMB-6-CORNERS-BASIC</t>
  </si>
  <si>
    <t>ROBHOC-PLATFORM-HONEYCOMB-5-CORNERS-BASIC</t>
  </si>
  <si>
    <t>ROBHOC-PLATFORM-HONEYCOMB-4-CORNERS-BASIC</t>
  </si>
  <si>
    <t>ROBHOC-PLATFORM-HONINGRAAT-6-HOEKEN-BASIC</t>
  </si>
  <si>
    <t>ROBHOC-PLATFORM-HONINGRAAT-5-HOEKEN-BASIC</t>
  </si>
  <si>
    <t>ROBHOC-PLATFORM-HONINGRAAT-4-HOEKEN-BASIC</t>
  </si>
  <si>
    <t>ROBHOC-PLATFORM-HONEYCOMB-ROLLBOARD</t>
  </si>
  <si>
    <t>ROBHOC-PLATFORM-HONINGRAAT-ROLBORD</t>
  </si>
  <si>
    <t>R002100</t>
  </si>
  <si>
    <t>R002210</t>
  </si>
  <si>
    <t>R002220-grauweiss</t>
  </si>
  <si>
    <t>R002220-lachsorange</t>
  </si>
  <si>
    <t>R002220-pastelltuerkis</t>
  </si>
  <si>
    <t>R002220-rot</t>
  </si>
  <si>
    <t>R002220-schwarz</t>
  </si>
  <si>
    <t>R002220-zitronengelb</t>
  </si>
  <si>
    <t>R007010-K</t>
  </si>
  <si>
    <t>R009000</t>
  </si>
  <si>
    <t>R009010</t>
  </si>
  <si>
    <t>R009020</t>
  </si>
  <si>
    <t>R009021</t>
  </si>
  <si>
    <t>R009030</t>
  </si>
  <si>
    <t>R009031</t>
  </si>
  <si>
    <t>R009040</t>
  </si>
  <si>
    <t>R009050</t>
  </si>
  <si>
    <t>R009060</t>
  </si>
  <si>
    <t>R009070</t>
  </si>
  <si>
    <t>R009080</t>
  </si>
  <si>
    <t>R009090</t>
  </si>
  <si>
    <t>R009100</t>
  </si>
  <si>
    <t>R009300</t>
  </si>
  <si>
    <t>R009301</t>
  </si>
  <si>
    <t>R009301-B</t>
  </si>
  <si>
    <t>R040000-PG1</t>
  </si>
  <si>
    <t>R040000-PG2</t>
  </si>
  <si>
    <t>R040000-PG3</t>
  </si>
  <si>
    <t>R040010-D1000MM</t>
  </si>
  <si>
    <t>R040010-D1200MM</t>
  </si>
  <si>
    <t>R040010-D1500MM</t>
  </si>
  <si>
    <t>R040010-D1800MM</t>
  </si>
  <si>
    <t>R040010-D2400MM</t>
  </si>
  <si>
    <t>R040010-D600MM</t>
  </si>
  <si>
    <t>R040010-D800MM</t>
  </si>
  <si>
    <t>R040010-D900MM</t>
  </si>
  <si>
    <t>R040020-PG1</t>
  </si>
  <si>
    <t>R040020-PG2</t>
  </si>
  <si>
    <t>R040020-PG3</t>
  </si>
  <si>
    <t>R040030-D1000MM</t>
  </si>
  <si>
    <t>R040030-D1200MM</t>
  </si>
  <si>
    <t>R040030-D1500MM</t>
  </si>
  <si>
    <t>R040030-D1800MM</t>
  </si>
  <si>
    <t>R040030-D2400MM</t>
  </si>
  <si>
    <t>R040030-D600MM</t>
  </si>
  <si>
    <t>R040030-D800MM</t>
  </si>
  <si>
    <t>R040030-D900MM</t>
  </si>
  <si>
    <t>R040040-PG1</t>
  </si>
  <si>
    <t>R040040-PG2</t>
  </si>
  <si>
    <t>R040040-PG3</t>
  </si>
  <si>
    <t>R040050-KLETT</t>
  </si>
  <si>
    <t>ROBHOC-STUHL-BÜRO</t>
  </si>
  <si>
    <t>ROBHOC-SITZ-AKTIV</t>
  </si>
  <si>
    <t>ROBHOC-SCHRANK-OFFEN-KLEIDERSTANGE-H168CM</t>
  </si>
  <si>
    <t>ROBHOC-KÜCHE-BEISPIEL-1</t>
  </si>
  <si>
    <t>ROBHOC-KÜCHE-GRUNDSTRUKTUR</t>
  </si>
  <si>
    <t>ROBHOC-KÜCHE-OBERSCHRANK-REGAL</t>
  </si>
  <si>
    <t>ROBHOC-KÜCHE-OBERSCHRANK-1TÜR-1EB</t>
  </si>
  <si>
    <t>ROBHOC-KÜCHE-UNTERSCHRANK-2AUSZÜGE</t>
  </si>
  <si>
    <t>ROBHOC-KÜCHE-UNTERSCHRANK-3AUSZÜGE</t>
  </si>
  <si>
    <t>ROBHOC-KÜCHE-UNTERSCHRANK-1TÜR-2EB</t>
  </si>
  <si>
    <t>ROBHOC-KÜCHE-UNTERSCHRANK-KÜHLEN</t>
  </si>
  <si>
    <t>ROBHOC-KÜCHE-UNTERSCHRANK-SPÜLEN</t>
  </si>
  <si>
    <t>ROBHOC-KÜCHE-UNTERSCHRANK-KOCHEN</t>
  </si>
  <si>
    <t>ROBHOC-KÜCHE-1ER-KOCHFELD + RELING</t>
  </si>
  <si>
    <t>ROBHOC-KÜCHE-2ER-KOCHFELD + RELING</t>
  </si>
  <si>
    <t>ROBHOC-KÜCHE-UNTERSCHRANK-BACKEN</t>
  </si>
  <si>
    <t>ROBHOC-KÜCHE-SERVIERWAGEN-EDELSTAHL</t>
  </si>
  <si>
    <t>ROBHOC-KÜCHE-SERVIERWAGEN-EDELSTAHL-MINI</t>
  </si>
  <si>
    <t>ROBHOC-KÜCHE-SERVIERWAGEN-EDELSTAHL-MINI-BESTECKBEHÄLTER</t>
  </si>
  <si>
    <t>AKUSTIK-WANDABSORBER-PREISGRUPPE-1</t>
  </si>
  <si>
    <t>AKUSTIK-WANDABSORBER-PREISGRUPPE-2</t>
  </si>
  <si>
    <t>AKUSTIK-WANDABSORBER-PREISGRUPPE-3</t>
  </si>
  <si>
    <t>AKUSTIK-WANDABSORBER-KREIS</t>
  </si>
  <si>
    <t>AKUSTIK-DECKENSEGEL-PREISGRUPPE-1</t>
  </si>
  <si>
    <t>AKUSTIK-DECKENSEGEL-PREISGRUPPE-2</t>
  </si>
  <si>
    <t>AKUSTIK-DECKENSEGEL-PREISGRUPPE-3</t>
  </si>
  <si>
    <t>AKUSTIK-DECKENSEGEL-KREIS</t>
  </si>
  <si>
    <t>AKUSTIK-DECKENABSORBER-PREISGRUPPE-1</t>
  </si>
  <si>
    <t>AKUSTIK-DECKENABSORBER-PREISGRUPPE-2</t>
  </si>
  <si>
    <t>AKUSTIK-DECKENABSORBER-PREISGRUPPE-3</t>
  </si>
  <si>
    <t>AKUSTIK-ELEMENT-KLETTVERSCHLUSS</t>
  </si>
  <si>
    <t>Stk</t>
  </si>
  <si>
    <t>m²</t>
  </si>
  <si>
    <t>Status: 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</si>
</sst>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Nunito"/>
    </font>
    <font>
      <sz val="10"/>
      <color indexed="8"/>
      <name val="Nunito"/>
    </font>
    <font>
      <sz val="10"/>
      <name val="Nunito"/>
    </font>
    <font>
      <b/>
      <sz val="10"/>
      <color indexed="8"/>
      <name val="Nunito"/>
    </font>
    <font>
      <u/>
      <sz val="11"/>
      <color theme="10"/>
      <name val="Calibri"/>
      <family val="2"/>
      <scheme val="minor"/>
    </font>
    <font>
      <sz val="10"/>
      <color theme="5"/>
      <name val="Nunito"/>
    </font>
    <font>
      <b/>
      <sz val="10"/>
      <color theme="0"/>
      <name val="Nunito"/>
    </font>
    <font>
      <sz val="10"/>
      <color theme="0"/>
      <name val="Nunito"/>
    </font>
    <font>
      <b/>
      <sz val="10"/>
      <color theme="5"/>
      <name val="Nunito"/>
    </font>
    <font>
      <sz val="10"/>
      <color theme="0" tint="-0.34998626667073579"/>
      <name val="Nunito"/>
    </font>
    <font>
      <i/>
      <sz val="10"/>
      <color theme="5"/>
      <name val="Nunito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  <font>
      <sz val="8"/>
      <color theme="0" tint="-0.34998626667073579"/>
      <name val="Nunito"/>
    </font>
    <font>
      <u/>
      <sz val="10"/>
      <color theme="5"/>
      <name val="Nunito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5" xfId="0" applyFont="1" applyBorder="1" applyAlignment="1" applyProtection="1">
      <alignment vertical="center"/>
      <protection locked="0"/>
    </xf>
    <xf numFmtId="0" fontId="6" fillId="0" borderId="0" xfId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2" applyFont="1"/>
    <xf numFmtId="0" fontId="15" fillId="0" borderId="0" xfId="2" applyFont="1"/>
    <xf numFmtId="0" fontId="16" fillId="0" borderId="0" xfId="2" applyFont="1"/>
    <xf numFmtId="0" fontId="15" fillId="0" borderId="0" xfId="2" quotePrefix="1" applyFont="1"/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right" vertical="center" textRotation="90"/>
    </xf>
    <xf numFmtId="0" fontId="2" fillId="0" borderId="5" xfId="0" applyFont="1" applyBorder="1" applyAlignment="1">
      <alignment horizontal="right" vertical="center" textRotation="90"/>
    </xf>
  </cellXfs>
  <cellStyles count="3">
    <cellStyle name="Link" xfId="1" builtinId="8"/>
    <cellStyle name="Standard" xfId="0" builtinId="0"/>
    <cellStyle name="Standard 2" xfId="2" xr:uid="{A921CF97-3AF2-430E-BF79-2FC0A57A74F9}"/>
  </cellStyles>
  <dxfs count="1"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$D$4" fmlaRange="Translation!$B$2:$B$4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robhoc.de/quick-ord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95250</xdr:rowOff>
    </xdr:from>
    <xdr:to>
      <xdr:col>2</xdr:col>
      <xdr:colOff>935379</xdr:colOff>
      <xdr:row>6</xdr:row>
      <xdr:rowOff>49545</xdr:rowOff>
    </xdr:to>
    <xdr:pic>
      <xdr:nvPicPr>
        <xdr:cNvPr id="9" name="Grafi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81025" y="95250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4</xdr:row>
      <xdr:rowOff>95250</xdr:rowOff>
    </xdr:from>
    <xdr:to>
      <xdr:col>10</xdr:col>
      <xdr:colOff>68547</xdr:colOff>
      <xdr:row>5</xdr:row>
      <xdr:rowOff>48977</xdr:rowOff>
    </xdr:to>
    <xdr:sp macro="" textlink="">
      <xdr:nvSpPr>
        <xdr:cNvPr id="2" name="Pfeil: nach unt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25125" y="857250"/>
          <a:ext cx="108000" cy="142875"/>
        </a:xfrm>
        <a:prstGeom prst="down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14</xdr:col>
      <xdr:colOff>114300</xdr:colOff>
      <xdr:row>6</xdr:row>
      <xdr:rowOff>57150</xdr:rowOff>
    </xdr:from>
    <xdr:to>
      <xdr:col>14</xdr:col>
      <xdr:colOff>228600</xdr:colOff>
      <xdr:row>6</xdr:row>
      <xdr:rowOff>168729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677900" y="1104900"/>
          <a:ext cx="114300" cy="114300"/>
        </a:xfrm>
        <a:prstGeom prst="down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10886</xdr:colOff>
          <xdr:row>3</xdr:row>
          <xdr:rowOff>10886</xdr:rowOff>
        </xdr:from>
        <xdr:to>
          <xdr:col>3</xdr:col>
          <xdr:colOff>3257550</xdr:colOff>
          <xdr:row>4</xdr:row>
          <xdr:rowOff>19050</xdr:rowOff>
        </xdr:to>
        <xdr:sp macro="" textlink="">
          <xdr:nvSpPr>
            <xdr:cNvPr id="1038" name="Drop Down 14" descr="Sprache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1152525</xdr:colOff>
      <xdr:row>6</xdr:row>
      <xdr:rowOff>57150</xdr:rowOff>
    </xdr:from>
    <xdr:to>
      <xdr:col>13</xdr:col>
      <xdr:colOff>1268177</xdr:colOff>
      <xdr:row>6</xdr:row>
      <xdr:rowOff>168729</xdr:rowOff>
    </xdr:to>
    <xdr:sp macro="" textlink="">
      <xdr:nvSpPr>
        <xdr:cNvPr id="4" name="Pfeil: nach unt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430250" y="1104900"/>
          <a:ext cx="114300" cy="114300"/>
        </a:xfrm>
        <a:prstGeom prst="down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ROBHOC\2_Artikel\ROBHOC-AKUSTIK\ROBHOC-AKUSTIK-ELEMENTE%202.xlsx" TargetMode="External"/><Relationship Id="rId1" Type="http://schemas.openxmlformats.org/officeDocument/2006/relationships/externalLinkPath" Target="/ROBHOC/2_Artikel/ROBHOC-AKUSTIK/ROBHOC-AKUSTIK-ELEMENT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ückliste"/>
      <sheetName val="Summen"/>
      <sheetName val="Farben"/>
      <sheetName val="Größen + Preisgruppen"/>
      <sheetName val="Translation"/>
    </sheetNames>
    <sheetDataSet>
      <sheetData sheetId="0"/>
      <sheetData sheetId="1"/>
      <sheetData sheetId="2">
        <row r="3">
          <cell r="C3" t="str">
            <v>?</v>
          </cell>
        </row>
        <row r="4">
          <cell r="C4" t="str">
            <v>YS004 Martinique</v>
          </cell>
        </row>
        <row r="5">
          <cell r="C5" t="str">
            <v>YS005 Curacao</v>
          </cell>
        </row>
        <row r="6">
          <cell r="C6" t="str">
            <v>YS009 Havana</v>
          </cell>
        </row>
        <row r="7">
          <cell r="C7" t="str">
            <v>YS024 Cayman</v>
          </cell>
        </row>
        <row r="8">
          <cell r="C8" t="str">
            <v>YS026 Costa</v>
          </cell>
        </row>
        <row r="9">
          <cell r="C9" t="str">
            <v>YS030 Tobago</v>
          </cell>
        </row>
        <row r="10">
          <cell r="C10" t="str">
            <v>YS035 Honeymoon</v>
          </cell>
        </row>
        <row r="11">
          <cell r="C11" t="str">
            <v>YS045 Taboo</v>
          </cell>
        </row>
        <row r="12">
          <cell r="C12" t="str">
            <v>YS046 Sombrero</v>
          </cell>
        </row>
        <row r="13">
          <cell r="C13" t="str">
            <v>YS047 Windjammer</v>
          </cell>
        </row>
        <row r="14">
          <cell r="C14" t="str">
            <v>YS071 Sandstorm</v>
          </cell>
        </row>
        <row r="15">
          <cell r="C15" t="str">
            <v>YS072 Solano</v>
          </cell>
        </row>
        <row r="16">
          <cell r="C16" t="str">
            <v>YS073 Parasol</v>
          </cell>
        </row>
        <row r="17">
          <cell r="C17" t="str">
            <v>YS074 Campeche</v>
          </cell>
        </row>
        <row r="18">
          <cell r="C18" t="str">
            <v>YS076 Lobster</v>
          </cell>
        </row>
        <row r="19">
          <cell r="C19" t="str">
            <v>YS077 Appledore</v>
          </cell>
        </row>
        <row r="20">
          <cell r="C20" t="str">
            <v>YS079 Panama</v>
          </cell>
        </row>
        <row r="21">
          <cell r="C21" t="str">
            <v>YS081 Blizzard</v>
          </cell>
        </row>
        <row r="22">
          <cell r="C22" t="str">
            <v>YS082 Scuba</v>
          </cell>
        </row>
        <row r="23">
          <cell r="C23" t="str">
            <v>YS084 Tarot</v>
          </cell>
        </row>
        <row r="24">
          <cell r="C24" t="str">
            <v>YS091 Nougat</v>
          </cell>
        </row>
        <row r="25">
          <cell r="C25" t="str">
            <v>YS094 Slip</v>
          </cell>
        </row>
        <row r="26">
          <cell r="C26" t="str">
            <v>YS095 Steel</v>
          </cell>
        </row>
        <row r="27">
          <cell r="C27" t="str">
            <v>YS096 Apple</v>
          </cell>
        </row>
        <row r="28">
          <cell r="C28" t="str">
            <v>YS097 Bluebell</v>
          </cell>
        </row>
        <row r="29">
          <cell r="C29" t="str">
            <v>YS100 Ocean</v>
          </cell>
        </row>
        <row r="30">
          <cell r="C30" t="str">
            <v>YS101 Diablo</v>
          </cell>
        </row>
        <row r="31">
          <cell r="C31" t="str">
            <v>YS102 Bridgetown</v>
          </cell>
        </row>
        <row r="32">
          <cell r="C32" t="str">
            <v>YS105 Belize</v>
          </cell>
        </row>
        <row r="33">
          <cell r="C33" t="str">
            <v>YS108 Aruba</v>
          </cell>
        </row>
        <row r="34">
          <cell r="C34" t="str">
            <v>YS136 Tokara</v>
          </cell>
        </row>
        <row r="35">
          <cell r="C35" t="str">
            <v>YS141 Krabi</v>
          </cell>
        </row>
        <row r="36">
          <cell r="C36" t="str">
            <v>YS145 Padang</v>
          </cell>
        </row>
        <row r="37">
          <cell r="C37" t="str">
            <v>YS156 Madura</v>
          </cell>
        </row>
        <row r="38">
          <cell r="C38" t="str">
            <v>YS159 Lombok</v>
          </cell>
        </row>
        <row r="39">
          <cell r="C39" t="str">
            <v>YS160 Tonga</v>
          </cell>
        </row>
        <row r="40">
          <cell r="C40" t="str">
            <v>YS165 Adobo</v>
          </cell>
        </row>
        <row r="41">
          <cell r="C41" t="str">
            <v>YS168 Tortuga</v>
          </cell>
        </row>
        <row r="42">
          <cell r="C42" t="str">
            <v>YS171 Osumi</v>
          </cell>
        </row>
        <row r="43">
          <cell r="C43" t="str">
            <v>YS172 Bonaire</v>
          </cell>
        </row>
        <row r="44">
          <cell r="C44" t="str">
            <v>YS173 Rum</v>
          </cell>
        </row>
      </sheetData>
      <sheetData sheetId="3">
        <row r="2">
          <cell r="A2" t="str">
            <v>Standardmaße</v>
          </cell>
          <cell r="F2" t="str">
            <v>SVERWEIS</v>
          </cell>
          <cell r="G2" t="str">
            <v>Preisgruppe</v>
          </cell>
        </row>
        <row r="3">
          <cell r="A3">
            <v>600</v>
          </cell>
          <cell r="B3">
            <v>600</v>
          </cell>
          <cell r="C3">
            <v>600</v>
          </cell>
          <cell r="F3" t="str">
            <v>12001200</v>
          </cell>
          <cell r="G3">
            <v>1</v>
          </cell>
        </row>
        <row r="4">
          <cell r="A4">
            <v>800</v>
          </cell>
          <cell r="B4">
            <v>601</v>
          </cell>
          <cell r="C4">
            <v>800</v>
          </cell>
          <cell r="F4" t="str">
            <v>12001300</v>
          </cell>
          <cell r="G4">
            <v>1</v>
          </cell>
        </row>
        <row r="5">
          <cell r="A5">
            <v>900</v>
          </cell>
          <cell r="B5">
            <v>801</v>
          </cell>
          <cell r="C5">
            <v>900</v>
          </cell>
          <cell r="F5" t="str">
            <v>12001400</v>
          </cell>
          <cell r="G5">
            <v>1</v>
          </cell>
        </row>
        <row r="6">
          <cell r="A6">
            <v>1000</v>
          </cell>
          <cell r="B6">
            <v>900</v>
          </cell>
          <cell r="C6">
            <v>900</v>
          </cell>
          <cell r="F6" t="str">
            <v>12001500</v>
          </cell>
          <cell r="G6">
            <v>1</v>
          </cell>
        </row>
        <row r="7">
          <cell r="A7">
            <v>1100</v>
          </cell>
          <cell r="B7">
            <v>901</v>
          </cell>
          <cell r="C7">
            <v>1000</v>
          </cell>
          <cell r="F7" t="str">
            <v>12001600</v>
          </cell>
          <cell r="G7">
            <v>1</v>
          </cell>
        </row>
        <row r="8">
          <cell r="A8">
            <v>1200</v>
          </cell>
          <cell r="B8">
            <v>1000</v>
          </cell>
          <cell r="C8">
            <v>1000</v>
          </cell>
          <cell r="F8" t="str">
            <v>12001700</v>
          </cell>
          <cell r="G8">
            <v>1</v>
          </cell>
        </row>
        <row r="9">
          <cell r="A9">
            <v>1300</v>
          </cell>
          <cell r="B9">
            <v>1001</v>
          </cell>
          <cell r="C9">
            <v>1100</v>
          </cell>
          <cell r="F9" t="str">
            <v>12001800</v>
          </cell>
          <cell r="G9">
            <v>1</v>
          </cell>
        </row>
        <row r="10">
          <cell r="A10">
            <v>1400</v>
          </cell>
          <cell r="B10">
            <v>1100</v>
          </cell>
          <cell r="C10">
            <v>1100</v>
          </cell>
          <cell r="F10" t="str">
            <v>12001900</v>
          </cell>
          <cell r="G10">
            <v>1</v>
          </cell>
        </row>
        <row r="11">
          <cell r="A11">
            <v>1500</v>
          </cell>
          <cell r="B11">
            <v>1101</v>
          </cell>
          <cell r="C11">
            <v>1200</v>
          </cell>
          <cell r="F11" t="str">
            <v>12002000</v>
          </cell>
          <cell r="G11">
            <v>1</v>
          </cell>
        </row>
        <row r="12">
          <cell r="A12">
            <v>1600</v>
          </cell>
          <cell r="B12">
            <v>1200</v>
          </cell>
          <cell r="C12">
            <v>1200</v>
          </cell>
          <cell r="F12" t="str">
            <v>12002100</v>
          </cell>
          <cell r="G12">
            <v>1</v>
          </cell>
        </row>
        <row r="13">
          <cell r="A13">
            <v>1700</v>
          </cell>
          <cell r="B13">
            <v>1201</v>
          </cell>
          <cell r="C13">
            <v>1300</v>
          </cell>
          <cell r="F13" t="str">
            <v>12002200</v>
          </cell>
          <cell r="G13">
            <v>1</v>
          </cell>
        </row>
        <row r="14">
          <cell r="A14">
            <v>1800</v>
          </cell>
          <cell r="B14">
            <v>1300</v>
          </cell>
          <cell r="C14">
            <v>1300</v>
          </cell>
          <cell r="F14" t="str">
            <v>12002300</v>
          </cell>
          <cell r="G14">
            <v>1</v>
          </cell>
        </row>
        <row r="15">
          <cell r="A15">
            <v>1900</v>
          </cell>
          <cell r="B15">
            <v>1301</v>
          </cell>
          <cell r="C15">
            <v>1400</v>
          </cell>
          <cell r="F15" t="str">
            <v>12002400</v>
          </cell>
          <cell r="G15">
            <v>1</v>
          </cell>
        </row>
        <row r="16">
          <cell r="A16">
            <v>2000</v>
          </cell>
          <cell r="B16">
            <v>1400</v>
          </cell>
          <cell r="C16">
            <v>1400</v>
          </cell>
          <cell r="F16" t="str">
            <v>12002500</v>
          </cell>
          <cell r="G16">
            <v>1</v>
          </cell>
        </row>
        <row r="17">
          <cell r="A17">
            <v>2100</v>
          </cell>
          <cell r="B17">
            <v>1401</v>
          </cell>
          <cell r="C17">
            <v>1500</v>
          </cell>
          <cell r="F17" t="str">
            <v>12002600</v>
          </cell>
          <cell r="G17">
            <v>1</v>
          </cell>
        </row>
        <row r="18">
          <cell r="A18">
            <v>2200</v>
          </cell>
          <cell r="B18">
            <v>1500</v>
          </cell>
          <cell r="C18">
            <v>1500</v>
          </cell>
          <cell r="F18" t="str">
            <v>12002700</v>
          </cell>
          <cell r="G18">
            <v>1</v>
          </cell>
        </row>
        <row r="19">
          <cell r="A19">
            <v>2300</v>
          </cell>
          <cell r="B19">
            <v>1501</v>
          </cell>
          <cell r="C19">
            <v>1600</v>
          </cell>
          <cell r="F19" t="str">
            <v>12002800</v>
          </cell>
          <cell r="G19">
            <v>1</v>
          </cell>
        </row>
        <row r="20">
          <cell r="A20">
            <v>2400</v>
          </cell>
          <cell r="B20">
            <v>1600</v>
          </cell>
          <cell r="C20">
            <v>1600</v>
          </cell>
          <cell r="F20" t="str">
            <v>12002900</v>
          </cell>
          <cell r="G20">
            <v>1</v>
          </cell>
        </row>
        <row r="21">
          <cell r="A21">
            <v>2500</v>
          </cell>
          <cell r="B21">
            <v>1601</v>
          </cell>
          <cell r="C21">
            <v>1700</v>
          </cell>
          <cell r="F21" t="str">
            <v>12003000</v>
          </cell>
          <cell r="G21">
            <v>1</v>
          </cell>
        </row>
        <row r="22">
          <cell r="A22">
            <v>2600</v>
          </cell>
          <cell r="B22">
            <v>1700</v>
          </cell>
          <cell r="C22">
            <v>1700</v>
          </cell>
          <cell r="F22" t="str">
            <v>600900</v>
          </cell>
          <cell r="G22">
            <v>2</v>
          </cell>
        </row>
        <row r="23">
          <cell r="A23">
            <v>2700</v>
          </cell>
          <cell r="B23">
            <v>1701</v>
          </cell>
          <cell r="C23">
            <v>1800</v>
          </cell>
          <cell r="F23" t="str">
            <v>6001000</v>
          </cell>
          <cell r="G23">
            <v>2</v>
          </cell>
        </row>
        <row r="24">
          <cell r="A24">
            <v>2800</v>
          </cell>
          <cell r="B24">
            <v>1800</v>
          </cell>
          <cell r="C24">
            <v>1800</v>
          </cell>
          <cell r="F24" t="str">
            <v>6001100</v>
          </cell>
          <cell r="G24">
            <v>2</v>
          </cell>
        </row>
        <row r="25">
          <cell r="A25">
            <v>2900</v>
          </cell>
          <cell r="B25">
            <v>1801</v>
          </cell>
          <cell r="C25">
            <v>1900</v>
          </cell>
          <cell r="F25" t="str">
            <v>6001200</v>
          </cell>
          <cell r="G25">
            <v>2</v>
          </cell>
        </row>
        <row r="26">
          <cell r="B26">
            <v>1900</v>
          </cell>
          <cell r="C26">
            <v>1900</v>
          </cell>
          <cell r="F26" t="str">
            <v>6001300</v>
          </cell>
          <cell r="G26">
            <v>2</v>
          </cell>
        </row>
        <row r="27">
          <cell r="B27">
            <v>1901</v>
          </cell>
          <cell r="C27">
            <v>2000</v>
          </cell>
          <cell r="F27" t="str">
            <v>6001400</v>
          </cell>
          <cell r="G27">
            <v>2</v>
          </cell>
        </row>
        <row r="28">
          <cell r="B28">
            <v>2000</v>
          </cell>
          <cell r="C28">
            <v>2000</v>
          </cell>
          <cell r="F28" t="str">
            <v>6001500</v>
          </cell>
          <cell r="G28">
            <v>2</v>
          </cell>
        </row>
        <row r="29">
          <cell r="B29">
            <v>2001</v>
          </cell>
          <cell r="C29">
            <v>2100</v>
          </cell>
          <cell r="F29" t="str">
            <v>6001600</v>
          </cell>
          <cell r="G29">
            <v>2</v>
          </cell>
        </row>
        <row r="30">
          <cell r="B30">
            <v>2100</v>
          </cell>
          <cell r="C30">
            <v>2100</v>
          </cell>
          <cell r="F30" t="str">
            <v>6001700</v>
          </cell>
          <cell r="G30">
            <v>2</v>
          </cell>
        </row>
        <row r="31">
          <cell r="B31">
            <v>2101</v>
          </cell>
          <cell r="C31">
            <v>2200</v>
          </cell>
          <cell r="F31" t="str">
            <v>6001800</v>
          </cell>
          <cell r="G31">
            <v>2</v>
          </cell>
        </row>
        <row r="32">
          <cell r="B32">
            <v>2200</v>
          </cell>
          <cell r="C32">
            <v>2200</v>
          </cell>
          <cell r="F32" t="str">
            <v>6001900</v>
          </cell>
          <cell r="G32">
            <v>2</v>
          </cell>
        </row>
        <row r="33">
          <cell r="B33">
            <v>2201</v>
          </cell>
          <cell r="C33">
            <v>2300</v>
          </cell>
          <cell r="F33" t="str">
            <v>6002000</v>
          </cell>
          <cell r="G33">
            <v>2</v>
          </cell>
        </row>
        <row r="34">
          <cell r="B34">
            <v>2300</v>
          </cell>
          <cell r="C34">
            <v>2300</v>
          </cell>
          <cell r="F34" t="str">
            <v>800800</v>
          </cell>
          <cell r="G34">
            <v>3</v>
          </cell>
        </row>
        <row r="35">
          <cell r="B35">
            <v>2301</v>
          </cell>
          <cell r="C35">
            <v>2400</v>
          </cell>
          <cell r="F35" t="str">
            <v>800900</v>
          </cell>
          <cell r="G35">
            <v>3</v>
          </cell>
        </row>
        <row r="36">
          <cell r="B36">
            <v>2400</v>
          </cell>
          <cell r="C36">
            <v>2400</v>
          </cell>
          <cell r="F36" t="str">
            <v>8001000</v>
          </cell>
          <cell r="G36">
            <v>3</v>
          </cell>
        </row>
        <row r="37">
          <cell r="B37">
            <v>2401</v>
          </cell>
          <cell r="C37">
            <v>2500</v>
          </cell>
          <cell r="F37" t="str">
            <v>8001100</v>
          </cell>
          <cell r="G37">
            <v>3</v>
          </cell>
        </row>
        <row r="38">
          <cell r="B38">
            <v>2500</v>
          </cell>
          <cell r="C38">
            <v>2500</v>
          </cell>
          <cell r="F38" t="str">
            <v>8001200</v>
          </cell>
          <cell r="G38">
            <v>3</v>
          </cell>
        </row>
        <row r="39">
          <cell r="B39">
            <v>2501</v>
          </cell>
          <cell r="C39">
            <v>2600</v>
          </cell>
          <cell r="F39" t="str">
            <v>8001300</v>
          </cell>
          <cell r="G39">
            <v>3</v>
          </cell>
        </row>
        <row r="40">
          <cell r="B40">
            <v>2600</v>
          </cell>
          <cell r="C40">
            <v>2600</v>
          </cell>
          <cell r="F40" t="str">
            <v>8001400</v>
          </cell>
          <cell r="G40">
            <v>3</v>
          </cell>
        </row>
        <row r="41">
          <cell r="B41">
            <v>2601</v>
          </cell>
          <cell r="C41">
            <v>2700</v>
          </cell>
          <cell r="F41" t="str">
            <v>8001500</v>
          </cell>
          <cell r="G41">
            <v>3</v>
          </cell>
        </row>
        <row r="42">
          <cell r="B42">
            <v>2700</v>
          </cell>
          <cell r="C42">
            <v>2700</v>
          </cell>
          <cell r="F42" t="str">
            <v>8001600</v>
          </cell>
          <cell r="G42">
            <v>3</v>
          </cell>
        </row>
        <row r="43">
          <cell r="B43">
            <v>2701</v>
          </cell>
          <cell r="C43">
            <v>2800</v>
          </cell>
          <cell r="F43" t="str">
            <v>8001700</v>
          </cell>
          <cell r="G43">
            <v>3</v>
          </cell>
        </row>
        <row r="44">
          <cell r="B44">
            <v>2800</v>
          </cell>
          <cell r="C44">
            <v>2800</v>
          </cell>
          <cell r="F44" t="str">
            <v>8001800</v>
          </cell>
          <cell r="G44">
            <v>3</v>
          </cell>
        </row>
        <row r="45">
          <cell r="B45">
            <v>2801</v>
          </cell>
          <cell r="C45">
            <v>2900</v>
          </cell>
          <cell r="F45" t="str">
            <v>8001900</v>
          </cell>
          <cell r="G45">
            <v>3</v>
          </cell>
        </row>
        <row r="46">
          <cell r="B46">
            <v>2900</v>
          </cell>
          <cell r="C46">
            <v>2900</v>
          </cell>
          <cell r="F46" t="str">
            <v>8002000</v>
          </cell>
          <cell r="G46">
            <v>3</v>
          </cell>
        </row>
        <row r="47">
          <cell r="F47" t="str">
            <v>8002100</v>
          </cell>
          <cell r="G47">
            <v>3</v>
          </cell>
        </row>
        <row r="48">
          <cell r="F48" t="str">
            <v>8002200</v>
          </cell>
          <cell r="G48">
            <v>3</v>
          </cell>
        </row>
        <row r="49">
          <cell r="F49" t="str">
            <v>8002300</v>
          </cell>
          <cell r="G49">
            <v>3</v>
          </cell>
        </row>
        <row r="50">
          <cell r="F50" t="str">
            <v>8002400</v>
          </cell>
          <cell r="G50">
            <v>3</v>
          </cell>
        </row>
        <row r="51">
          <cell r="F51" t="str">
            <v>8002500</v>
          </cell>
          <cell r="G51">
            <v>3</v>
          </cell>
        </row>
        <row r="52">
          <cell r="F52" t="str">
            <v>8002600</v>
          </cell>
          <cell r="G52">
            <v>3</v>
          </cell>
        </row>
        <row r="53">
          <cell r="F53" t="str">
            <v>8002700</v>
          </cell>
          <cell r="G53">
            <v>3</v>
          </cell>
        </row>
        <row r="54">
          <cell r="F54" t="str">
            <v>8002800</v>
          </cell>
          <cell r="G54">
            <v>3</v>
          </cell>
        </row>
        <row r="55">
          <cell r="F55" t="str">
            <v>8002900</v>
          </cell>
          <cell r="G55">
            <v>3</v>
          </cell>
        </row>
        <row r="56">
          <cell r="F56" t="str">
            <v>8003000</v>
          </cell>
          <cell r="G56">
            <v>3</v>
          </cell>
        </row>
        <row r="57">
          <cell r="F57" t="str">
            <v>900900</v>
          </cell>
          <cell r="G57">
            <v>2</v>
          </cell>
        </row>
        <row r="58">
          <cell r="F58" t="str">
            <v>9001000</v>
          </cell>
          <cell r="G58">
            <v>2</v>
          </cell>
        </row>
        <row r="59">
          <cell r="F59" t="str">
            <v>9001100</v>
          </cell>
          <cell r="G59">
            <v>2</v>
          </cell>
        </row>
        <row r="60">
          <cell r="F60" t="str">
            <v>9001200</v>
          </cell>
          <cell r="G60">
            <v>2</v>
          </cell>
        </row>
        <row r="61">
          <cell r="F61" t="str">
            <v>9001300</v>
          </cell>
          <cell r="G61">
            <v>2</v>
          </cell>
        </row>
        <row r="62">
          <cell r="F62" t="str">
            <v>9001400</v>
          </cell>
          <cell r="G62">
            <v>2</v>
          </cell>
        </row>
        <row r="63">
          <cell r="F63" t="str">
            <v>9001500</v>
          </cell>
          <cell r="G63">
            <v>2</v>
          </cell>
        </row>
        <row r="64">
          <cell r="F64" t="str">
            <v>9001600</v>
          </cell>
          <cell r="G64">
            <v>2</v>
          </cell>
        </row>
        <row r="65">
          <cell r="F65" t="str">
            <v>9001700</v>
          </cell>
          <cell r="G65">
            <v>2</v>
          </cell>
        </row>
        <row r="66">
          <cell r="F66" t="str">
            <v>9001800</v>
          </cell>
          <cell r="G66">
            <v>2</v>
          </cell>
        </row>
        <row r="67">
          <cell r="F67" t="str">
            <v>9001900</v>
          </cell>
          <cell r="G67">
            <v>2</v>
          </cell>
        </row>
        <row r="68">
          <cell r="F68" t="str">
            <v>9002000</v>
          </cell>
          <cell r="G68">
            <v>2</v>
          </cell>
        </row>
        <row r="69">
          <cell r="F69" t="str">
            <v>9002100</v>
          </cell>
          <cell r="G69">
            <v>2</v>
          </cell>
        </row>
        <row r="70">
          <cell r="F70" t="str">
            <v>9002200</v>
          </cell>
          <cell r="G70">
            <v>2</v>
          </cell>
        </row>
        <row r="71">
          <cell r="F71" t="str">
            <v>9002300</v>
          </cell>
          <cell r="G71">
            <v>2</v>
          </cell>
        </row>
        <row r="72">
          <cell r="F72" t="str">
            <v>9002400</v>
          </cell>
          <cell r="G72">
            <v>2</v>
          </cell>
        </row>
        <row r="73">
          <cell r="F73" t="str">
            <v>9002500</v>
          </cell>
          <cell r="G73">
            <v>2</v>
          </cell>
        </row>
        <row r="74">
          <cell r="F74" t="str">
            <v>9002600</v>
          </cell>
          <cell r="G74">
            <v>2</v>
          </cell>
        </row>
        <row r="75">
          <cell r="F75" t="str">
            <v>9002700</v>
          </cell>
          <cell r="G75">
            <v>2</v>
          </cell>
        </row>
        <row r="76">
          <cell r="F76" t="str">
            <v>9002800</v>
          </cell>
          <cell r="G76">
            <v>2</v>
          </cell>
        </row>
        <row r="77">
          <cell r="F77" t="str">
            <v>9002900</v>
          </cell>
          <cell r="G77">
            <v>2</v>
          </cell>
        </row>
        <row r="78">
          <cell r="F78" t="str">
            <v>9003000</v>
          </cell>
          <cell r="G78">
            <v>2</v>
          </cell>
        </row>
        <row r="79">
          <cell r="F79" t="str">
            <v>10001000</v>
          </cell>
          <cell r="G79">
            <v>2</v>
          </cell>
        </row>
        <row r="80">
          <cell r="F80" t="str">
            <v>10001100</v>
          </cell>
          <cell r="G80">
            <v>2</v>
          </cell>
        </row>
        <row r="81">
          <cell r="F81" t="str">
            <v>10001200</v>
          </cell>
          <cell r="G81">
            <v>2</v>
          </cell>
        </row>
        <row r="82">
          <cell r="F82" t="str">
            <v>10001300</v>
          </cell>
          <cell r="G82">
            <v>2</v>
          </cell>
        </row>
        <row r="83">
          <cell r="F83" t="str">
            <v>10001400</v>
          </cell>
          <cell r="G83">
            <v>2</v>
          </cell>
        </row>
        <row r="84">
          <cell r="F84" t="str">
            <v>10001500</v>
          </cell>
          <cell r="G84">
            <v>2</v>
          </cell>
        </row>
        <row r="85">
          <cell r="F85" t="str">
            <v>10001600</v>
          </cell>
          <cell r="G85">
            <v>2</v>
          </cell>
        </row>
        <row r="86">
          <cell r="F86" t="str">
            <v>10001700</v>
          </cell>
          <cell r="G86">
            <v>2</v>
          </cell>
        </row>
        <row r="87">
          <cell r="F87" t="str">
            <v>10001800</v>
          </cell>
          <cell r="G87">
            <v>2</v>
          </cell>
        </row>
        <row r="88">
          <cell r="F88" t="str">
            <v>10001900</v>
          </cell>
          <cell r="G88">
            <v>2</v>
          </cell>
        </row>
        <row r="89">
          <cell r="F89" t="str">
            <v>10002000</v>
          </cell>
          <cell r="G89">
            <v>2</v>
          </cell>
        </row>
        <row r="90">
          <cell r="F90" t="str">
            <v>10002100</v>
          </cell>
          <cell r="G90">
            <v>2</v>
          </cell>
        </row>
        <row r="91">
          <cell r="F91" t="str">
            <v>10002200</v>
          </cell>
          <cell r="G91">
            <v>2</v>
          </cell>
        </row>
        <row r="92">
          <cell r="F92" t="str">
            <v>10002300</v>
          </cell>
          <cell r="G92">
            <v>2</v>
          </cell>
        </row>
        <row r="93">
          <cell r="F93" t="str">
            <v>10002400</v>
          </cell>
          <cell r="G93">
            <v>2</v>
          </cell>
        </row>
        <row r="94">
          <cell r="F94" t="str">
            <v>10002500</v>
          </cell>
          <cell r="G94">
            <v>2</v>
          </cell>
        </row>
        <row r="95">
          <cell r="F95" t="str">
            <v>10002600</v>
          </cell>
          <cell r="G95">
            <v>2</v>
          </cell>
        </row>
        <row r="96">
          <cell r="F96" t="str">
            <v>10002700</v>
          </cell>
          <cell r="G96">
            <v>2</v>
          </cell>
        </row>
        <row r="97">
          <cell r="F97" t="str">
            <v>10002800</v>
          </cell>
          <cell r="G97">
            <v>2</v>
          </cell>
        </row>
        <row r="98">
          <cell r="F98" t="str">
            <v>10002900</v>
          </cell>
          <cell r="G98">
            <v>2</v>
          </cell>
        </row>
        <row r="99">
          <cell r="F99" t="str">
            <v>10003000</v>
          </cell>
          <cell r="G99">
            <v>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robhoc.de/quick-order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@robhoc.de?subject=Anfrage%20an%20ROBHOC%20-%20Bitte%20erstellen%20Sie%20uns%20ein%20Angebot." TargetMode="External"/><Relationship Id="rId1" Type="http://schemas.openxmlformats.org/officeDocument/2006/relationships/hyperlink" Target="https://aspekt.weclapp.com/webapp/document/962debf7-51ce-45d4-9bc4-b14242b34c3f/bzhlyogcjxwqyikp/ROBHOC-ARTIKELLISTE%2BSCHNELLBESTELLUNG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spekt.weclapp.com/webapp/document/a13f6e6b-aec7-4658-b2c1-6f8843919f4b/rxxgoqojoigvajcy/ROBHOC-UPLOAD-BESTELLUNG-Anleitung.pdf" TargetMode="External"/><Relationship Id="rId4" Type="http://schemas.openxmlformats.org/officeDocument/2006/relationships/hyperlink" Target="https://aspekt.weclapp.com/webapp/document/962debf7-51ce-45d4-9bc4-b14242b34c3f/bzhlyogcjxwqyikp/ROBHOC-ARTIKELLISTE%2BSCHNELLBESTELLUNG.xlsx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42"/>
  <sheetViews>
    <sheetView showGridLines="0" showRowColHeaders="0" tabSelected="1" zoomScaleNormal="100" workbookViewId="0">
      <pane ySplit="8" topLeftCell="A9" activePane="bottomLeft" state="frozen"/>
      <selection pane="bottomLeft" activeCell="H9" sqref="H9"/>
    </sheetView>
  </sheetViews>
  <sheetFormatPr baseColWidth="10" defaultColWidth="9.15234375" defaultRowHeight="15" x14ac:dyDescent="0.4"/>
  <cols>
    <col min="1" max="1" width="1.61328125" style="9" customWidth="1"/>
    <col min="2" max="2" width="5.15234375" style="15" bestFit="1" customWidth="1"/>
    <col min="3" max="3" width="14.61328125" style="4" customWidth="1"/>
    <col min="4" max="4" width="49" style="9" bestFit="1" customWidth="1"/>
    <col min="5" max="5" width="63.23046875" style="9" customWidth="1"/>
    <col min="6" max="6" width="63.23046875" style="9" hidden="1" customWidth="1"/>
    <col min="7" max="7" width="11.61328125" style="22" bestFit="1" customWidth="1"/>
    <col min="8" max="13" width="4.3828125" style="22" bestFit="1" customWidth="1"/>
    <col min="14" max="14" width="18" style="8" bestFit="1" customWidth="1"/>
    <col min="15" max="15" width="4.23046875" style="10" customWidth="1"/>
    <col min="16" max="16" width="2.3828125" style="8" customWidth="1"/>
    <col min="17" max="16384" width="9.15234375" style="9"/>
  </cols>
  <sheetData>
    <row r="1" spans="2:16" x14ac:dyDescent="0.4">
      <c r="D1" s="25" t="s">
        <v>327</v>
      </c>
      <c r="N1" s="32" t="s">
        <v>328</v>
      </c>
    </row>
    <row r="2" spans="2:16" s="26" customFormat="1" x14ac:dyDescent="0.4">
      <c r="B2" s="3"/>
      <c r="C2" s="33"/>
      <c r="D2" s="43" t="str">
        <f>VLOOKUP("Dateiname",Translation,Sprache,FALSE)</f>
        <v>ROBHOC-ARTIKELLISTE</v>
      </c>
      <c r="E2" s="42" t="str">
        <f>VLOOKUP("Anleitung",Translation,Sprache,FALSE)</f>
        <v>Anleitung</v>
      </c>
      <c r="F2" s="25"/>
      <c r="G2" s="32"/>
      <c r="N2" s="50" t="str">
        <f>VLOOKUP("Filter",Translation,Sprache,FALSE)</f>
        <v>Filtern</v>
      </c>
      <c r="O2" s="44" t="str">
        <f>VLOOKUP("Artikelinfos",Translation,Sprache,FALSE)</f>
        <v>Artikel-Infos</v>
      </c>
      <c r="P2" s="32"/>
    </row>
    <row r="3" spans="2:16" ht="15" customHeight="1" x14ac:dyDescent="0.4">
      <c r="B3" s="3"/>
      <c r="C3" s="10"/>
      <c r="E3" s="39" t="str">
        <f>VLOOKUP("Schritt1",Translation,Sprache,FALSE)</f>
        <v>Schritt 1: hier aktuelle Liste herunterladen</v>
      </c>
      <c r="F3" s="13"/>
      <c r="I3" s="37"/>
      <c r="J3" s="37"/>
      <c r="K3" s="37"/>
      <c r="L3" s="37"/>
      <c r="M3" s="37"/>
      <c r="N3" s="50"/>
      <c r="O3" s="44"/>
    </row>
    <row r="4" spans="2:16" x14ac:dyDescent="0.4">
      <c r="B4" s="3"/>
      <c r="C4" s="10"/>
      <c r="D4" s="13">
        <v>1</v>
      </c>
      <c r="E4" s="38"/>
      <c r="F4" s="11"/>
      <c r="H4" s="49" t="str">
        <f>VLOOKUP("Schritt2",Translation,Sprache,FALSE)</f>
        <v>Schritt 2: Mengen eintragen</v>
      </c>
      <c r="I4" s="49"/>
      <c r="J4" s="49"/>
      <c r="K4" s="49"/>
      <c r="L4" s="49"/>
      <c r="M4" s="49"/>
      <c r="N4" s="50"/>
      <c r="O4" s="44"/>
    </row>
    <row r="5" spans="2:16" x14ac:dyDescent="0.4">
      <c r="B5" s="3"/>
      <c r="C5" s="10"/>
      <c r="D5" s="14">
        <f>D4+1</f>
        <v>2</v>
      </c>
      <c r="E5" s="39" t="str">
        <f>VLOOKUP("Schritt3.1",Translation,Sprache,FALSE)</f>
        <v>Schritt 3 a: Liste als Angebotsanfrage per E-Mail senden.</v>
      </c>
      <c r="F5" s="11"/>
      <c r="G5" s="21"/>
      <c r="H5" s="36"/>
      <c r="I5" s="36"/>
      <c r="J5" s="36"/>
      <c r="K5" s="36"/>
      <c r="L5" s="36"/>
      <c r="M5" s="36"/>
      <c r="N5" s="50"/>
      <c r="O5" s="44"/>
    </row>
    <row r="6" spans="2:16" x14ac:dyDescent="0.4">
      <c r="B6" s="3"/>
      <c r="C6" s="10"/>
      <c r="D6" s="35" t="str">
        <f>VLOOKUP("Stand",Translation,Sprache,FALSE)</f>
        <v>Status: 27.03.2024</v>
      </c>
      <c r="E6" s="40" t="str">
        <f>VLOOKUP("Schritt3.2",Translation,Sprache,FALSE)</f>
        <v>Schritt 3 b: Liste in Shop hochladen (aktuelle Preise + Bestellung)</v>
      </c>
      <c r="F6" s="11"/>
      <c r="G6" s="21"/>
      <c r="H6" s="12"/>
      <c r="I6" s="12"/>
      <c r="J6" s="12"/>
      <c r="K6" s="12"/>
      <c r="L6" s="12"/>
      <c r="M6" s="34"/>
      <c r="N6" s="50"/>
      <c r="O6" s="44"/>
    </row>
    <row r="7" spans="2:16" x14ac:dyDescent="0.4">
      <c r="B7" s="3"/>
      <c r="C7" s="10"/>
      <c r="E7" s="40"/>
      <c r="F7" s="23"/>
      <c r="G7" s="41"/>
      <c r="H7" s="46" t="str">
        <f>VLOOKUP("Gruppe",Translation,Sprache,FALSE)</f>
        <v>Raum/Gruppe/Kommission</v>
      </c>
      <c r="I7" s="47"/>
      <c r="J7" s="47"/>
      <c r="K7" s="47"/>
      <c r="L7" s="47"/>
      <c r="M7" s="48"/>
      <c r="N7" s="51"/>
      <c r="O7" s="45"/>
      <c r="P7" s="24"/>
    </row>
    <row r="8" spans="2:16" x14ac:dyDescent="0.4">
      <c r="B8" s="3" t="str">
        <f>VLOOKUP("Zeile",Translation,Sprache,FALSE)</f>
        <v>Zeile</v>
      </c>
      <c r="D8" s="5" t="str">
        <f>VLOOKUP("Artikelnummer",Translation,Sprache,FALSE)</f>
        <v>Artikelnummer</v>
      </c>
      <c r="E8" s="5" t="str">
        <f>VLOOKUP("Bezeichnung",Translation,Sprache,FALSE)</f>
        <v>Name</v>
      </c>
      <c r="F8" s="5" t="s">
        <v>346</v>
      </c>
      <c r="G8" s="6" t="str">
        <f>VLOOKUP("Einheit",Translation,Sprache,FALSE)</f>
        <v>Einheit</v>
      </c>
      <c r="H8" s="31">
        <v>1</v>
      </c>
      <c r="I8" s="31">
        <v>2</v>
      </c>
      <c r="J8" s="31">
        <v>3</v>
      </c>
      <c r="K8" s="31">
        <v>4</v>
      </c>
      <c r="L8" s="31">
        <v>5</v>
      </c>
      <c r="M8" s="31">
        <v>6</v>
      </c>
      <c r="N8" s="6" t="str">
        <f>VLOOKUP("Menge",Translation,Sprache,FALSE)</f>
        <v>Gesamtmenge</v>
      </c>
      <c r="O8" s="7"/>
    </row>
    <row r="9" spans="2:16" x14ac:dyDescent="0.4">
      <c r="B9" s="15">
        <f>ROW()-8</f>
        <v>1</v>
      </c>
      <c r="D9" s="1" t="s">
        <v>0</v>
      </c>
      <c r="E9" s="16" t="str">
        <f>VLOOKUP(F9,Translation,Sprache,FALSE)</f>
        <v>ROBHOC-PALETTENLAGERUNG-160CM</v>
      </c>
      <c r="F9" s="16" t="s">
        <v>1</v>
      </c>
      <c r="G9" s="17" t="s">
        <v>333</v>
      </c>
      <c r="H9" s="18"/>
      <c r="I9" s="18"/>
      <c r="J9" s="18"/>
      <c r="K9" s="18"/>
      <c r="L9" s="18"/>
      <c r="M9" s="18"/>
      <c r="N9" s="19" t="str">
        <f>IF(SUM(H9:M9)=0,"",SUM(H9:M9))</f>
        <v/>
      </c>
      <c r="O9" s="20" t="str">
        <f>HYPERLINK("https://www.robhoc.de/artikel/"&amp;D9,"Info")</f>
        <v>Info</v>
      </c>
      <c r="P9" s="21"/>
    </row>
    <row r="10" spans="2:16" x14ac:dyDescent="0.4">
      <c r="B10" s="15">
        <f>ROW()-8</f>
        <v>2</v>
      </c>
      <c r="D10" s="1" t="s">
        <v>2</v>
      </c>
      <c r="E10" s="16" t="str">
        <f>VLOOKUP(F10,Translation,Sprache,FALSE)</f>
        <v>ROBHOC-PALETTENLAGERUNG-120CM</v>
      </c>
      <c r="F10" s="16" t="s">
        <v>3</v>
      </c>
      <c r="G10" s="17" t="s">
        <v>333</v>
      </c>
      <c r="H10" s="18"/>
      <c r="I10" s="18"/>
      <c r="J10" s="18"/>
      <c r="K10" s="18"/>
      <c r="L10" s="18"/>
      <c r="M10" s="18"/>
      <c r="N10" s="19" t="str">
        <f>IF(SUM(H10:M10)=0,"",SUM(H10:M10))</f>
        <v/>
      </c>
      <c r="O10" s="20" t="str">
        <f>HYPERLINK("https://www.robhoc.de/artikel/"&amp;D10,"Info")</f>
        <v>Info</v>
      </c>
      <c r="P10" s="21"/>
    </row>
    <row r="11" spans="2:16" x14ac:dyDescent="0.4">
      <c r="B11" s="15">
        <f>ROW()-8</f>
        <v>3</v>
      </c>
      <c r="D11" s="1" t="s">
        <v>4</v>
      </c>
      <c r="E11" s="16" t="str">
        <f>VLOOKUP(F11,Translation,Sprache,FALSE)</f>
        <v>ROBHOC-STARTER-SET</v>
      </c>
      <c r="F11" s="16" t="s">
        <v>5</v>
      </c>
      <c r="G11" s="17" t="s">
        <v>334</v>
      </c>
      <c r="H11" s="18"/>
      <c r="I11" s="17"/>
      <c r="J11" s="17"/>
      <c r="K11" s="17"/>
      <c r="L11" s="17"/>
      <c r="M11" s="17"/>
      <c r="N11" s="19" t="str">
        <f>IF(SUM(H11:M11)=0,"",SUM(H11:M11))</f>
        <v/>
      </c>
      <c r="O11" s="20" t="str">
        <f>HYPERLINK("https://www.robhoc.de/artikel/"&amp;D11,"Info")</f>
        <v>Info</v>
      </c>
      <c r="P11" s="21"/>
    </row>
    <row r="12" spans="2:16" x14ac:dyDescent="0.4">
      <c r="B12" s="15">
        <f>ROW()-8</f>
        <v>4</v>
      </c>
      <c r="D12" s="1" t="s">
        <v>6</v>
      </c>
      <c r="E12" s="16" t="str">
        <f>VLOOKUP(F12,Translation,Sprache,FALSE)</f>
        <v>ROBHOC</v>
      </c>
      <c r="F12" s="16" t="s">
        <v>7</v>
      </c>
      <c r="G12" s="17" t="s">
        <v>335</v>
      </c>
      <c r="H12" s="18"/>
      <c r="I12" s="18"/>
      <c r="J12" s="18"/>
      <c r="K12" s="18"/>
      <c r="L12" s="18"/>
      <c r="M12" s="18"/>
      <c r="N12" s="19" t="str">
        <f>IF(SUM(H12:M12)=0,"",SUM(H12:M12))</f>
        <v/>
      </c>
      <c r="O12" s="20" t="str">
        <f>HYPERLINK("https://www.robhoc.de/artikel/"&amp;D12,"Info")</f>
        <v>Info</v>
      </c>
      <c r="P12" s="21"/>
    </row>
    <row r="13" spans="2:16" x14ac:dyDescent="0.4">
      <c r="B13" s="15">
        <f>ROW()-8</f>
        <v>5</v>
      </c>
      <c r="D13" s="1" t="s">
        <v>8</v>
      </c>
      <c r="E13" s="16" t="str">
        <f>VLOOKUP(F13,Translation,Sprache,FALSE)</f>
        <v>ROBHOC-GLEITER-AUSTAUSCH-4ER-SET</v>
      </c>
      <c r="F13" s="16" t="s">
        <v>9</v>
      </c>
      <c r="G13" s="17" t="s">
        <v>334</v>
      </c>
      <c r="H13" s="18"/>
      <c r="I13" s="18"/>
      <c r="J13" s="18"/>
      <c r="K13" s="18"/>
      <c r="L13" s="18"/>
      <c r="M13" s="18"/>
      <c r="N13" s="19" t="str">
        <f>IF(SUM(H13:M13)=0,"",SUM(H13:M13))</f>
        <v/>
      </c>
      <c r="O13" s="20" t="str">
        <f>HYPERLINK("https://www.robhoc.de/artikel/"&amp;D13,"Info")</f>
        <v>Info</v>
      </c>
      <c r="P13" s="21"/>
    </row>
    <row r="14" spans="2:16" x14ac:dyDescent="0.4">
      <c r="B14" s="15">
        <f>ROW()-8</f>
        <v>6</v>
      </c>
      <c r="D14" s="1" t="s">
        <v>10</v>
      </c>
      <c r="E14" s="16" t="str">
        <f>VLOOKUP(F14,Translation,Sprache,FALSE)</f>
        <v>ROBHOC-LEHNE</v>
      </c>
      <c r="F14" s="16" t="s">
        <v>11</v>
      </c>
      <c r="G14" s="17" t="s">
        <v>335</v>
      </c>
      <c r="H14" s="18"/>
      <c r="I14" s="18"/>
      <c r="J14" s="18"/>
      <c r="K14" s="18"/>
      <c r="L14" s="18"/>
      <c r="M14" s="18"/>
      <c r="N14" s="19" t="str">
        <f>IF(SUM(H14:M14)=0,"",SUM(H14:M14))</f>
        <v/>
      </c>
      <c r="O14" s="20" t="str">
        <f>HYPERLINK("https://www.robhoc.de/artikel/"&amp;D14,"Info")</f>
        <v>Info</v>
      </c>
      <c r="P14" s="21"/>
    </row>
    <row r="15" spans="2:16" x14ac:dyDescent="0.4">
      <c r="B15" s="15">
        <f>ROW()-8</f>
        <v>7</v>
      </c>
      <c r="D15" s="1" t="s">
        <v>12</v>
      </c>
      <c r="E15" s="16" t="str">
        <f>VLOOKUP(F15,Translation,Sprache,FALSE)</f>
        <v>ROBHOC-QUERSTANGE</v>
      </c>
      <c r="F15" s="16" t="s">
        <v>13</v>
      </c>
      <c r="G15" s="17" t="s">
        <v>335</v>
      </c>
      <c r="H15" s="18"/>
      <c r="I15" s="18"/>
      <c r="J15" s="18"/>
      <c r="K15" s="18"/>
      <c r="L15" s="18"/>
      <c r="M15" s="18"/>
      <c r="N15" s="19" t="str">
        <f>IF(SUM(H15:M15)=0,"",SUM(H15:M15))</f>
        <v/>
      </c>
      <c r="O15" s="20" t="str">
        <f>HYPERLINK("https://www.robhoc.de/artikel/"&amp;D15,"Info")</f>
        <v>Info</v>
      </c>
      <c r="P15" s="21"/>
    </row>
    <row r="16" spans="2:16" x14ac:dyDescent="0.4">
      <c r="B16" s="15">
        <f>ROW()-8</f>
        <v>8</v>
      </c>
      <c r="D16" s="1" t="s">
        <v>14</v>
      </c>
      <c r="E16" s="16" t="str">
        <f>VLOOKUP(F16,Translation,Sprache,FALSE)</f>
        <v>ROBHOC-STOPPER</v>
      </c>
      <c r="F16" s="16" t="s">
        <v>15</v>
      </c>
      <c r="G16" s="17" t="s">
        <v>335</v>
      </c>
      <c r="H16" s="18"/>
      <c r="I16" s="18"/>
      <c r="J16" s="18"/>
      <c r="K16" s="18"/>
      <c r="L16" s="18"/>
      <c r="M16" s="18"/>
      <c r="N16" s="19" t="str">
        <f>IF(SUM(H16:M16)=0,"",SUM(H16:M16))</f>
        <v/>
      </c>
      <c r="O16" s="20" t="str">
        <f>HYPERLINK("https://www.robhoc.de/artikel/"&amp;D16,"Info")</f>
        <v>Info</v>
      </c>
      <c r="P16" s="21"/>
    </row>
    <row r="17" spans="2:16" x14ac:dyDescent="0.4">
      <c r="B17" s="15">
        <f>ROW()-8</f>
        <v>9</v>
      </c>
      <c r="D17" s="1" t="s">
        <v>16</v>
      </c>
      <c r="E17" s="16" t="str">
        <f>VLOOKUP(F17,Translation,Sprache,FALSE)</f>
        <v>ROBHOC-3PUNKT-SITZGURT-SET</v>
      </c>
      <c r="F17" s="16" t="s">
        <v>17</v>
      </c>
      <c r="G17" s="17" t="s">
        <v>334</v>
      </c>
      <c r="H17" s="18"/>
      <c r="I17" s="18"/>
      <c r="J17" s="18"/>
      <c r="K17" s="18"/>
      <c r="L17" s="18"/>
      <c r="M17" s="18"/>
      <c r="N17" s="19" t="str">
        <f>IF(SUM(H17:M17)=0,"",SUM(H17:M17))</f>
        <v/>
      </c>
      <c r="O17" s="20" t="str">
        <f>HYPERLINK("https://www.robhoc.de/artikel/"&amp;D17,"Info")</f>
        <v>Info</v>
      </c>
      <c r="P17" s="21"/>
    </row>
    <row r="18" spans="2:16" x14ac:dyDescent="0.4">
      <c r="B18" s="15">
        <f>ROW()-8</f>
        <v>10</v>
      </c>
      <c r="D18" s="1" t="s">
        <v>1028</v>
      </c>
      <c r="E18" s="16" t="str">
        <f>VLOOKUP(F18,Translation,Sprache,FALSE)</f>
        <v>ROBHOC-SPIELPLATTE-SET</v>
      </c>
      <c r="F18" s="16" t="s">
        <v>18</v>
      </c>
      <c r="G18" s="17" t="s">
        <v>334</v>
      </c>
      <c r="H18" s="18"/>
      <c r="I18" s="18"/>
      <c r="J18" s="18"/>
      <c r="K18" s="18"/>
      <c r="L18" s="18"/>
      <c r="M18" s="18"/>
      <c r="N18" s="19" t="str">
        <f>IF(SUM(H18:M18)=0,"",SUM(H18:M18))</f>
        <v/>
      </c>
      <c r="O18" s="20" t="str">
        <f>HYPERLINK("https://www.robhoc.de/artikel/"&amp;D18,"Info")</f>
        <v>Info</v>
      </c>
      <c r="P18" s="21"/>
    </row>
    <row r="19" spans="2:16" x14ac:dyDescent="0.4">
      <c r="B19" s="15">
        <f>ROW()-8</f>
        <v>11</v>
      </c>
      <c r="D19" s="1" t="s">
        <v>735</v>
      </c>
      <c r="E19" s="16" t="str">
        <f>VLOOKUP(F19,Translation,Sprache,FALSE)</f>
        <v>ROBHOC-SPIELPLATTE-SET</v>
      </c>
      <c r="F19" s="16" t="s">
        <v>18</v>
      </c>
      <c r="G19" s="17" t="s">
        <v>334</v>
      </c>
      <c r="H19" s="18"/>
      <c r="I19" s="18"/>
      <c r="J19" s="18"/>
      <c r="K19" s="18"/>
      <c r="L19" s="18"/>
      <c r="M19" s="18"/>
      <c r="N19" s="19" t="str">
        <f>IF(SUM(H19:M19)=0,"",SUM(H19:M19))</f>
        <v/>
      </c>
      <c r="O19" s="20" t="str">
        <f>HYPERLINK("https://www.robhoc.de/artikel/"&amp;D19,"Info")</f>
        <v>Info</v>
      </c>
      <c r="P19" s="21"/>
    </row>
    <row r="20" spans="2:16" x14ac:dyDescent="0.4">
      <c r="B20" s="15">
        <f>ROW()-8</f>
        <v>12</v>
      </c>
      <c r="D20" s="1" t="s">
        <v>19</v>
      </c>
      <c r="E20" s="16" t="str">
        <f>VLOOKUP(F20,Translation,Sprache,FALSE)</f>
        <v>ROBHOC-STUHL-PERSONAL + SCHONBEZUG</v>
      </c>
      <c r="F20" s="16" t="s">
        <v>20</v>
      </c>
      <c r="G20" s="17" t="s">
        <v>334</v>
      </c>
      <c r="H20" s="18"/>
      <c r="I20" s="18"/>
      <c r="J20" s="18"/>
      <c r="K20" s="18"/>
      <c r="L20" s="18"/>
      <c r="M20" s="18"/>
      <c r="N20" s="19" t="str">
        <f>IF(SUM(H20:M20)=0,"",SUM(H20:M20))</f>
        <v/>
      </c>
      <c r="O20" s="20" t="str">
        <f>HYPERLINK("https://www.robhoc.de/artikel/"&amp;D20,"Info")</f>
        <v>Info</v>
      </c>
      <c r="P20" s="21"/>
    </row>
    <row r="21" spans="2:16" x14ac:dyDescent="0.4">
      <c r="B21" s="15">
        <f>ROW()-8</f>
        <v>13</v>
      </c>
      <c r="D21" s="1" t="s">
        <v>21</v>
      </c>
      <c r="E21" s="16" t="str">
        <f>VLOOKUP(F21,Translation,Sprache,FALSE)</f>
        <v>ROBHOC-STUHL-PERSONAL + SCHONBEZUG</v>
      </c>
      <c r="F21" s="16" t="s">
        <v>20</v>
      </c>
      <c r="G21" s="17" t="s">
        <v>334</v>
      </c>
      <c r="H21" s="18"/>
      <c r="I21" s="18"/>
      <c r="J21" s="18"/>
      <c r="K21" s="18"/>
      <c r="L21" s="18"/>
      <c r="M21" s="18"/>
      <c r="N21" s="19" t="str">
        <f>IF(SUM(H21:M21)=0,"",SUM(H21:M21))</f>
        <v/>
      </c>
      <c r="O21" s="20" t="str">
        <f>HYPERLINK("https://www.robhoc.de/artikel/"&amp;D21,"Info")</f>
        <v>Info</v>
      </c>
      <c r="P21" s="21"/>
    </row>
    <row r="22" spans="2:16" x14ac:dyDescent="0.4">
      <c r="B22" s="15">
        <f>ROW()-8</f>
        <v>14</v>
      </c>
      <c r="D22" s="1" t="s">
        <v>22</v>
      </c>
      <c r="E22" s="16" t="str">
        <f>VLOOKUP(F22,Translation,Sprache,FALSE)</f>
        <v>ROBHOC-STUHL-PERSONAL + SCHONBEZUG</v>
      </c>
      <c r="F22" s="16" t="s">
        <v>20</v>
      </c>
      <c r="G22" s="17" t="s">
        <v>334</v>
      </c>
      <c r="H22" s="18"/>
      <c r="I22" s="18"/>
      <c r="J22" s="18"/>
      <c r="K22" s="18"/>
      <c r="L22" s="18"/>
      <c r="M22" s="18"/>
      <c r="N22" s="19" t="str">
        <f>IF(SUM(H22:M22)=0,"",SUM(H22:M22))</f>
        <v/>
      </c>
      <c r="O22" s="20" t="str">
        <f>HYPERLINK("https://www.robhoc.de/artikel/"&amp;D22,"Info")</f>
        <v>Info</v>
      </c>
      <c r="P22" s="21"/>
    </row>
    <row r="23" spans="2:16" x14ac:dyDescent="0.4">
      <c r="B23" s="15">
        <f>ROW()-8</f>
        <v>15</v>
      </c>
      <c r="D23" s="1" t="s">
        <v>23</v>
      </c>
      <c r="E23" s="16" t="str">
        <f>VLOOKUP(F23,Translation,Sprache,FALSE)</f>
        <v>ROBHOC-STUHL-PERSONAL + SCHONBEZUG</v>
      </c>
      <c r="F23" s="16" t="s">
        <v>20</v>
      </c>
      <c r="G23" s="17" t="s">
        <v>334</v>
      </c>
      <c r="H23" s="18"/>
      <c r="I23" s="18"/>
      <c r="J23" s="18"/>
      <c r="K23" s="18"/>
      <c r="L23" s="18"/>
      <c r="M23" s="18"/>
      <c r="N23" s="19" t="str">
        <f>IF(SUM(H23:M23)=0,"",SUM(H23:M23))</f>
        <v/>
      </c>
      <c r="O23" s="20" t="str">
        <f>HYPERLINK("https://www.robhoc.de/artikel/"&amp;D23,"Info")</f>
        <v>Info</v>
      </c>
      <c r="P23" s="21"/>
    </row>
    <row r="24" spans="2:16" x14ac:dyDescent="0.4">
      <c r="B24" s="15">
        <f>ROW()-8</f>
        <v>16</v>
      </c>
      <c r="D24" s="1" t="s">
        <v>24</v>
      </c>
      <c r="E24" s="16" t="str">
        <f>VLOOKUP(F24,Translation,Sprache,FALSE)</f>
        <v>ROBHOC-STUHL-PERSONAL + SCHONBEZUG</v>
      </c>
      <c r="F24" s="16" t="s">
        <v>20</v>
      </c>
      <c r="G24" s="17" t="s">
        <v>334</v>
      </c>
      <c r="H24" s="18"/>
      <c r="I24" s="18"/>
      <c r="J24" s="18"/>
      <c r="K24" s="18"/>
      <c r="L24" s="18"/>
      <c r="M24" s="18"/>
      <c r="N24" s="19" t="str">
        <f>IF(SUM(H24:M24)=0,"",SUM(H24:M24))</f>
        <v/>
      </c>
      <c r="O24" s="20" t="str">
        <f>HYPERLINK("https://www.robhoc.de/artikel/"&amp;D24,"Info")</f>
        <v>Info</v>
      </c>
      <c r="P24" s="21"/>
    </row>
    <row r="25" spans="2:16" x14ac:dyDescent="0.4">
      <c r="B25" s="15">
        <f>ROW()-8</f>
        <v>17</v>
      </c>
      <c r="D25" s="1" t="s">
        <v>25</v>
      </c>
      <c r="E25" s="16" t="str">
        <f>VLOOKUP(F25,Translation,Sprache,FALSE)</f>
        <v>ROBHOC-STUHL-PERSONAL + SCHONBEZUG</v>
      </c>
      <c r="F25" s="16" t="s">
        <v>20</v>
      </c>
      <c r="G25" s="17" t="s">
        <v>334</v>
      </c>
      <c r="H25" s="18"/>
      <c r="I25" s="18"/>
      <c r="J25" s="18"/>
      <c r="K25" s="18"/>
      <c r="L25" s="18"/>
      <c r="M25" s="18"/>
      <c r="N25" s="19" t="str">
        <f>IF(SUM(H25:M25)=0,"",SUM(H25:M25))</f>
        <v/>
      </c>
      <c r="O25" s="20" t="str">
        <f>HYPERLINK("https://www.robhoc.de/artikel/"&amp;D25,"Info")</f>
        <v>Info</v>
      </c>
      <c r="P25" s="21"/>
    </row>
    <row r="26" spans="2:16" x14ac:dyDescent="0.4">
      <c r="B26" s="15">
        <f>ROW()-8</f>
        <v>18</v>
      </c>
      <c r="D26" s="1" t="s">
        <v>26</v>
      </c>
      <c r="E26" s="16" t="str">
        <f>VLOOKUP(F26,Translation,Sprache,FALSE)</f>
        <v>ROBHOC-STUHL-PERSONAL + SCHONBEZUG</v>
      </c>
      <c r="F26" s="16" t="s">
        <v>20</v>
      </c>
      <c r="G26" s="17" t="s">
        <v>334</v>
      </c>
      <c r="H26" s="18"/>
      <c r="I26" s="18"/>
      <c r="J26" s="18"/>
      <c r="K26" s="18"/>
      <c r="L26" s="18"/>
      <c r="M26" s="18"/>
      <c r="N26" s="19" t="str">
        <f>IF(SUM(H26:M26)=0,"",SUM(H26:M26))</f>
        <v/>
      </c>
      <c r="O26" s="20" t="str">
        <f>HYPERLINK("https://www.robhoc.de/artikel/"&amp;D26,"Info")</f>
        <v>Info</v>
      </c>
      <c r="P26" s="21"/>
    </row>
    <row r="27" spans="2:16" x14ac:dyDescent="0.4">
      <c r="B27" s="15">
        <f>ROW()-8</f>
        <v>19</v>
      </c>
      <c r="D27" s="1" t="s">
        <v>27</v>
      </c>
      <c r="E27" s="16" t="str">
        <f>VLOOKUP(F27,Translation,Sprache,FALSE)</f>
        <v>ROBHOC-STUHL-PERSONAL + SCHONBEZUG</v>
      </c>
      <c r="F27" s="16" t="s">
        <v>20</v>
      </c>
      <c r="G27" s="17" t="s">
        <v>334</v>
      </c>
      <c r="H27" s="18"/>
      <c r="I27" s="18"/>
      <c r="J27" s="18"/>
      <c r="K27" s="18"/>
      <c r="L27" s="18"/>
      <c r="M27" s="18"/>
      <c r="N27" s="19" t="str">
        <f>IF(SUM(H27:M27)=0,"",SUM(H27:M27))</f>
        <v/>
      </c>
      <c r="O27" s="20" t="str">
        <f>HYPERLINK("https://www.robhoc.de/artikel/"&amp;D27,"Info")</f>
        <v>Info</v>
      </c>
      <c r="P27" s="21"/>
    </row>
    <row r="28" spans="2:16" x14ac:dyDescent="0.4">
      <c r="B28" s="15">
        <f>ROW()-8</f>
        <v>20</v>
      </c>
      <c r="D28" s="1" t="s">
        <v>775</v>
      </c>
      <c r="E28" s="16" t="str">
        <f>VLOOKUP(F28,Translation,Sprache,FALSE)</f>
        <v>ROBHOC-STUHL-PERSONAL-SCHONBEZUG</v>
      </c>
      <c r="F28" s="16" t="s">
        <v>984</v>
      </c>
      <c r="G28" s="17" t="s">
        <v>335</v>
      </c>
      <c r="H28" s="18"/>
      <c r="I28" s="18"/>
      <c r="J28" s="18"/>
      <c r="K28" s="18"/>
      <c r="L28" s="18"/>
      <c r="M28" s="18"/>
      <c r="N28" s="19" t="str">
        <f>IF(SUM(H28:M28)=0,"",SUM(H28:M28))</f>
        <v/>
      </c>
      <c r="O28" s="20" t="str">
        <f>HYPERLINK("https://www.robhoc.de/artikel/"&amp;D28,"Info")</f>
        <v>Info</v>
      </c>
      <c r="P28" s="21"/>
    </row>
    <row r="29" spans="2:16" x14ac:dyDescent="0.4">
      <c r="B29" s="15">
        <f>ROW()-8</f>
        <v>21</v>
      </c>
      <c r="D29" s="1" t="s">
        <v>776</v>
      </c>
      <c r="E29" s="16" t="str">
        <f>VLOOKUP(F29,Translation,Sprache,FALSE)</f>
        <v>ROBHOC-STUHL-PERSONAL-SCHONBEZUG</v>
      </c>
      <c r="F29" s="16" t="s">
        <v>984</v>
      </c>
      <c r="G29" s="17" t="s">
        <v>335</v>
      </c>
      <c r="H29" s="18"/>
      <c r="I29" s="18"/>
      <c r="J29" s="18"/>
      <c r="K29" s="18"/>
      <c r="L29" s="18"/>
      <c r="M29" s="18"/>
      <c r="N29" s="19" t="str">
        <f>IF(SUM(H29:M29)=0,"",SUM(H29:M29))</f>
        <v/>
      </c>
      <c r="O29" s="20" t="str">
        <f>HYPERLINK("https://www.robhoc.de/artikel/"&amp;D29,"Info")</f>
        <v>Info</v>
      </c>
      <c r="P29" s="21"/>
    </row>
    <row r="30" spans="2:16" x14ac:dyDescent="0.4">
      <c r="B30" s="15">
        <f>ROW()-8</f>
        <v>22</v>
      </c>
      <c r="D30" s="1" t="s">
        <v>777</v>
      </c>
      <c r="E30" s="16" t="str">
        <f>VLOOKUP(F30,Translation,Sprache,FALSE)</f>
        <v>ROBHOC-STUHL-PERSONAL-SCHONBEZUG</v>
      </c>
      <c r="F30" s="16" t="s">
        <v>984</v>
      </c>
      <c r="G30" s="17" t="s">
        <v>335</v>
      </c>
      <c r="H30" s="18"/>
      <c r="I30" s="18"/>
      <c r="J30" s="18"/>
      <c r="K30" s="18"/>
      <c r="L30" s="18"/>
      <c r="M30" s="18"/>
      <c r="N30" s="19" t="str">
        <f>IF(SUM(H30:M30)=0,"",SUM(H30:M30))</f>
        <v/>
      </c>
      <c r="O30" s="20" t="str">
        <f>HYPERLINK("https://www.robhoc.de/artikel/"&amp;D30,"Info")</f>
        <v>Info</v>
      </c>
      <c r="P30" s="21"/>
    </row>
    <row r="31" spans="2:16" x14ac:dyDescent="0.4">
      <c r="B31" s="15">
        <f>ROW()-8</f>
        <v>23</v>
      </c>
      <c r="D31" s="1" t="s">
        <v>778</v>
      </c>
      <c r="E31" s="16" t="str">
        <f>VLOOKUP(F31,Translation,Sprache,FALSE)</f>
        <v>ROBHOC-STUHL-PERSONAL-SCHONBEZUG</v>
      </c>
      <c r="F31" s="16" t="s">
        <v>984</v>
      </c>
      <c r="G31" s="17" t="s">
        <v>335</v>
      </c>
      <c r="H31" s="18"/>
      <c r="I31" s="18"/>
      <c r="J31" s="18"/>
      <c r="K31" s="18"/>
      <c r="L31" s="18"/>
      <c r="M31" s="18"/>
      <c r="N31" s="19" t="str">
        <f>IF(SUM(H31:M31)=0,"",SUM(H31:M31))</f>
        <v/>
      </c>
      <c r="O31" s="20" t="str">
        <f>HYPERLINK("https://www.robhoc.de/artikel/"&amp;D31,"Info")</f>
        <v>Info</v>
      </c>
      <c r="P31" s="21"/>
    </row>
    <row r="32" spans="2:16" x14ac:dyDescent="0.4">
      <c r="B32" s="15">
        <f>ROW()-8</f>
        <v>24</v>
      </c>
      <c r="D32" s="1" t="s">
        <v>779</v>
      </c>
      <c r="E32" s="16" t="str">
        <f>VLOOKUP(F32,Translation,Sprache,FALSE)</f>
        <v>ROBHOC-STUHL-PERSONAL-SCHONBEZUG</v>
      </c>
      <c r="F32" s="16" t="s">
        <v>984</v>
      </c>
      <c r="G32" s="17" t="s">
        <v>335</v>
      </c>
      <c r="H32" s="18"/>
      <c r="I32" s="18"/>
      <c r="J32" s="18"/>
      <c r="K32" s="18"/>
      <c r="L32" s="18"/>
      <c r="M32" s="18"/>
      <c r="N32" s="19" t="str">
        <f>IF(SUM(H32:M32)=0,"",SUM(H32:M32))</f>
        <v/>
      </c>
      <c r="O32" s="20" t="str">
        <f>HYPERLINK("https://www.robhoc.de/artikel/"&amp;D32,"Info")</f>
        <v>Info</v>
      </c>
      <c r="P32" s="21"/>
    </row>
    <row r="33" spans="2:16" x14ac:dyDescent="0.4">
      <c r="B33" s="15">
        <f>ROW()-8</f>
        <v>25</v>
      </c>
      <c r="D33" s="1" t="s">
        <v>780</v>
      </c>
      <c r="E33" s="16" t="str">
        <f>VLOOKUP(F33,Translation,Sprache,FALSE)</f>
        <v>ROBHOC-STUHL-PERSONAL-SCHONBEZUG</v>
      </c>
      <c r="F33" s="16" t="s">
        <v>984</v>
      </c>
      <c r="G33" s="17" t="s">
        <v>335</v>
      </c>
      <c r="H33" s="18"/>
      <c r="I33" s="18"/>
      <c r="J33" s="18"/>
      <c r="K33" s="18"/>
      <c r="L33" s="18"/>
      <c r="M33" s="18"/>
      <c r="N33" s="19" t="str">
        <f>IF(SUM(H33:M33)=0,"",SUM(H33:M33))</f>
        <v/>
      </c>
      <c r="O33" s="20" t="str">
        <f>HYPERLINK("https://www.robhoc.de/artikel/"&amp;D33,"Info")</f>
        <v>Info</v>
      </c>
      <c r="P33" s="21"/>
    </row>
    <row r="34" spans="2:16" x14ac:dyDescent="0.4">
      <c r="B34" s="15">
        <f>ROW()-8</f>
        <v>26</v>
      </c>
      <c r="D34" s="1" t="s">
        <v>781</v>
      </c>
      <c r="E34" s="16" t="str">
        <f>VLOOKUP(F34,Translation,Sprache,FALSE)</f>
        <v>ROBHOC-STUHL-PERSONAL-SCHONBEZUG</v>
      </c>
      <c r="F34" s="16" t="s">
        <v>984</v>
      </c>
      <c r="G34" s="17" t="s">
        <v>335</v>
      </c>
      <c r="H34" s="18"/>
      <c r="I34" s="18"/>
      <c r="J34" s="18"/>
      <c r="K34" s="18"/>
      <c r="L34" s="18"/>
      <c r="M34" s="18"/>
      <c r="N34" s="19" t="str">
        <f>IF(SUM(H34:M34)=0,"",SUM(H34:M34))</f>
        <v/>
      </c>
      <c r="O34" s="20" t="str">
        <f>HYPERLINK("https://www.robhoc.de/artikel/"&amp;D34,"Info")</f>
        <v>Info</v>
      </c>
      <c r="P34" s="21"/>
    </row>
    <row r="35" spans="2:16" x14ac:dyDescent="0.4">
      <c r="B35" s="15">
        <f>ROW()-8</f>
        <v>27</v>
      </c>
      <c r="D35" s="1" t="s">
        <v>782</v>
      </c>
      <c r="E35" s="16" t="str">
        <f>VLOOKUP(F35,Translation,Sprache,FALSE)</f>
        <v>ROBHOC-STUHL-PERSONAL-SCHONBEZUG</v>
      </c>
      <c r="F35" s="16" t="s">
        <v>984</v>
      </c>
      <c r="G35" s="17" t="s">
        <v>335</v>
      </c>
      <c r="H35" s="18"/>
      <c r="I35" s="18"/>
      <c r="J35" s="18"/>
      <c r="K35" s="18"/>
      <c r="L35" s="18"/>
      <c r="M35" s="18"/>
      <c r="N35" s="19" t="str">
        <f>IF(SUM(H35:M35)=0,"",SUM(H35:M35))</f>
        <v/>
      </c>
      <c r="O35" s="20" t="str">
        <f>HYPERLINK("https://www.robhoc.de/artikel/"&amp;D35,"Info")</f>
        <v>Info</v>
      </c>
      <c r="P35" s="21"/>
    </row>
    <row r="36" spans="2:16" x14ac:dyDescent="0.4">
      <c r="B36" s="15">
        <f>ROW()-8</f>
        <v>28</v>
      </c>
      <c r="D36" s="1" t="s">
        <v>1029</v>
      </c>
      <c r="E36" s="16" t="str">
        <f>VLOOKUP(F36,Translation,Sprache,FALSE)</f>
        <v>ROBHOC-STUHL-BÜRO</v>
      </c>
      <c r="F36" s="16" t="s">
        <v>1079</v>
      </c>
      <c r="G36" s="17" t="s">
        <v>1110</v>
      </c>
      <c r="H36" s="18"/>
      <c r="I36" s="18"/>
      <c r="J36" s="18"/>
      <c r="K36" s="18"/>
      <c r="L36" s="18"/>
      <c r="M36" s="18"/>
      <c r="N36" s="19" t="str">
        <f>IF(SUM(H36:M36)=0,"",SUM(H36:M36))</f>
        <v/>
      </c>
      <c r="O36" s="20" t="str">
        <f>HYPERLINK("https://www.robhoc.de/artikel/"&amp;D36,"Info")</f>
        <v>Info</v>
      </c>
      <c r="P36" s="21"/>
    </row>
    <row r="37" spans="2:16" x14ac:dyDescent="0.4">
      <c r="B37" s="15">
        <f>ROW()-8</f>
        <v>29</v>
      </c>
      <c r="D37" s="1" t="s">
        <v>1030</v>
      </c>
      <c r="E37" s="16" t="str">
        <f>VLOOKUP(F37,Translation,Sprache,FALSE)</f>
        <v>ROBHOC-SITZ-AKTIV</v>
      </c>
      <c r="F37" s="16" t="s">
        <v>1080</v>
      </c>
      <c r="G37" s="17" t="s">
        <v>1110</v>
      </c>
      <c r="H37" s="18"/>
      <c r="I37" s="18"/>
      <c r="J37" s="18"/>
      <c r="K37" s="18"/>
      <c r="L37" s="18"/>
      <c r="M37" s="18"/>
      <c r="N37" s="19" t="str">
        <f>IF(SUM(H37:M37)=0,"",SUM(H37:M37))</f>
        <v/>
      </c>
      <c r="O37" s="20" t="str">
        <f>HYPERLINK("https://www.robhoc.de/artikel/"&amp;D37,"Info")</f>
        <v>Info</v>
      </c>
      <c r="P37" s="21"/>
    </row>
    <row r="38" spans="2:16" x14ac:dyDescent="0.4">
      <c r="B38" s="15">
        <f>ROW()-8</f>
        <v>30</v>
      </c>
      <c r="D38" s="1" t="s">
        <v>1031</v>
      </c>
      <c r="E38" s="16" t="str">
        <f>VLOOKUP(F38,Translation,Sprache,FALSE)</f>
        <v>ROBHOC-SITZ-AKTIV</v>
      </c>
      <c r="F38" s="16" t="s">
        <v>1080</v>
      </c>
      <c r="G38" s="17" t="s">
        <v>1110</v>
      </c>
      <c r="H38" s="18"/>
      <c r="I38" s="18"/>
      <c r="J38" s="18"/>
      <c r="K38" s="18"/>
      <c r="L38" s="18"/>
      <c r="M38" s="18"/>
      <c r="N38" s="19" t="str">
        <f>IF(SUM(H38:M38)=0,"",SUM(H38:M38))</f>
        <v/>
      </c>
      <c r="O38" s="20" t="str">
        <f>HYPERLINK("https://www.robhoc.de/artikel/"&amp;D38,"Info")</f>
        <v>Info</v>
      </c>
      <c r="P38" s="21"/>
    </row>
    <row r="39" spans="2:16" x14ac:dyDescent="0.4">
      <c r="B39" s="15">
        <f>ROW()-8</f>
        <v>31</v>
      </c>
      <c r="D39" s="1" t="s">
        <v>1032</v>
      </c>
      <c r="E39" s="16" t="str">
        <f>VLOOKUP(F39,Translation,Sprache,FALSE)</f>
        <v>ROBHOC-SITZ-AKTIV</v>
      </c>
      <c r="F39" s="16" t="s">
        <v>1080</v>
      </c>
      <c r="G39" s="17" t="s">
        <v>1110</v>
      </c>
      <c r="H39" s="18"/>
      <c r="I39" s="18"/>
      <c r="J39" s="18"/>
      <c r="K39" s="18"/>
      <c r="L39" s="18"/>
      <c r="M39" s="18"/>
      <c r="N39" s="19" t="str">
        <f>IF(SUM(H39:M39)=0,"",SUM(H39:M39))</f>
        <v/>
      </c>
      <c r="O39" s="20" t="str">
        <f>HYPERLINK("https://www.robhoc.de/artikel/"&amp;D39,"Info")</f>
        <v>Info</v>
      </c>
      <c r="P39" s="21"/>
    </row>
    <row r="40" spans="2:16" x14ac:dyDescent="0.4">
      <c r="B40" s="15">
        <f>ROW()-8</f>
        <v>32</v>
      </c>
      <c r="D40" s="1" t="s">
        <v>1033</v>
      </c>
      <c r="E40" s="16" t="str">
        <f>VLOOKUP(F40,Translation,Sprache,FALSE)</f>
        <v>ROBHOC-SITZ-AKTIV</v>
      </c>
      <c r="F40" s="16" t="s">
        <v>1080</v>
      </c>
      <c r="G40" s="17" t="s">
        <v>1110</v>
      </c>
      <c r="H40" s="18"/>
      <c r="I40" s="18"/>
      <c r="J40" s="18"/>
      <c r="K40" s="18"/>
      <c r="L40" s="18"/>
      <c r="M40" s="18"/>
      <c r="N40" s="19" t="str">
        <f>IF(SUM(H40:M40)=0,"",SUM(H40:M40))</f>
        <v/>
      </c>
      <c r="O40" s="20" t="str">
        <f>HYPERLINK("https://www.robhoc.de/artikel/"&amp;D40,"Info")</f>
        <v>Info</v>
      </c>
      <c r="P40" s="21"/>
    </row>
    <row r="41" spans="2:16" x14ac:dyDescent="0.4">
      <c r="B41" s="15">
        <f>ROW()-8</f>
        <v>33</v>
      </c>
      <c r="D41" s="1" t="s">
        <v>1034</v>
      </c>
      <c r="E41" s="16" t="str">
        <f>VLOOKUP(F41,Translation,Sprache,FALSE)</f>
        <v>ROBHOC-SITZ-AKTIV</v>
      </c>
      <c r="F41" s="16" t="s">
        <v>1080</v>
      </c>
      <c r="G41" s="17" t="s">
        <v>1110</v>
      </c>
      <c r="H41" s="18"/>
      <c r="I41" s="18"/>
      <c r="J41" s="18"/>
      <c r="K41" s="18"/>
      <c r="L41" s="18"/>
      <c r="M41" s="18"/>
      <c r="N41" s="19" t="str">
        <f>IF(SUM(H41:M41)=0,"",SUM(H41:M41))</f>
        <v/>
      </c>
      <c r="O41" s="20" t="str">
        <f>HYPERLINK("https://www.robhoc.de/artikel/"&amp;D41,"Info")</f>
        <v>Info</v>
      </c>
      <c r="P41" s="21"/>
    </row>
    <row r="42" spans="2:16" x14ac:dyDescent="0.4">
      <c r="B42" s="15">
        <f>ROW()-8</f>
        <v>34</v>
      </c>
      <c r="D42" s="1" t="s">
        <v>1035</v>
      </c>
      <c r="E42" s="16" t="str">
        <f>VLOOKUP(F42,Translation,Sprache,FALSE)</f>
        <v>ROBHOC-SITZ-AKTIV</v>
      </c>
      <c r="F42" s="16" t="s">
        <v>1080</v>
      </c>
      <c r="G42" s="17" t="s">
        <v>1110</v>
      </c>
      <c r="H42" s="18"/>
      <c r="I42" s="18"/>
      <c r="J42" s="18"/>
      <c r="K42" s="18"/>
      <c r="L42" s="18"/>
      <c r="M42" s="18"/>
      <c r="N42" s="19" t="str">
        <f>IF(SUM(H42:M42)=0,"",SUM(H42:M42))</f>
        <v/>
      </c>
      <c r="O42" s="20" t="str">
        <f>HYPERLINK("https://www.robhoc.de/artikel/"&amp;D42,"Info")</f>
        <v>Info</v>
      </c>
      <c r="P42" s="21"/>
    </row>
    <row r="43" spans="2:16" x14ac:dyDescent="0.4">
      <c r="B43" s="15">
        <f>ROW()-8</f>
        <v>35</v>
      </c>
      <c r="D43" s="1" t="s">
        <v>28</v>
      </c>
      <c r="E43" s="16" t="str">
        <f>VLOOKUP(F43,Translation,Sprache,FALSE)</f>
        <v>ROBHOC-FLÜSTERTISCH</v>
      </c>
      <c r="F43" s="16" t="s">
        <v>29</v>
      </c>
      <c r="G43" s="17" t="s">
        <v>335</v>
      </c>
      <c r="H43" s="18"/>
      <c r="I43" s="18"/>
      <c r="J43" s="18"/>
      <c r="K43" s="18"/>
      <c r="L43" s="18"/>
      <c r="M43" s="18"/>
      <c r="N43" s="19" t="str">
        <f>IF(SUM(H43:M43)=0,"",SUM(H43:M43))</f>
        <v/>
      </c>
      <c r="O43" s="20" t="str">
        <f>HYPERLINK("https://www.robhoc.de/artikel/"&amp;D43,"Info")</f>
        <v>Info</v>
      </c>
      <c r="P43" s="21"/>
    </row>
    <row r="44" spans="2:16" x14ac:dyDescent="0.4">
      <c r="B44" s="15">
        <f>ROW()-8</f>
        <v>36</v>
      </c>
      <c r="D44" s="1" t="s">
        <v>30</v>
      </c>
      <c r="E44" s="16" t="str">
        <f>VLOOKUP(F44,Translation,Sprache,FALSE)</f>
        <v>ROBHOC-FLÜSTERTISCH</v>
      </c>
      <c r="F44" s="16" t="s">
        <v>29</v>
      </c>
      <c r="G44" s="17" t="s">
        <v>335</v>
      </c>
      <c r="H44" s="18"/>
      <c r="I44" s="18"/>
      <c r="J44" s="18"/>
      <c r="K44" s="18"/>
      <c r="L44" s="18"/>
      <c r="M44" s="18"/>
      <c r="N44" s="19" t="str">
        <f>IF(SUM(H44:M44)=0,"",SUM(H44:M44))</f>
        <v/>
      </c>
      <c r="O44" s="20" t="str">
        <f>HYPERLINK("https://www.robhoc.de/artikel/"&amp;D44,"Info")</f>
        <v>Info</v>
      </c>
      <c r="P44" s="21"/>
    </row>
    <row r="45" spans="2:16" x14ac:dyDescent="0.4">
      <c r="B45" s="15">
        <f>ROW()-8</f>
        <v>37</v>
      </c>
      <c r="D45" s="1" t="s">
        <v>31</v>
      </c>
      <c r="E45" s="16" t="str">
        <f>VLOOKUP(F45,Translation,Sprache,FALSE)</f>
        <v>ROBHOC-FLÜSTERTISCH</v>
      </c>
      <c r="F45" s="16" t="s">
        <v>29</v>
      </c>
      <c r="G45" s="17" t="s">
        <v>335</v>
      </c>
      <c r="H45" s="18"/>
      <c r="I45" s="18"/>
      <c r="J45" s="18"/>
      <c r="K45" s="18"/>
      <c r="L45" s="18"/>
      <c r="M45" s="18"/>
      <c r="N45" s="19" t="str">
        <f>IF(SUM(H45:M45)=0,"",SUM(H45:M45))</f>
        <v/>
      </c>
      <c r="O45" s="20" t="str">
        <f>HYPERLINK("https://www.robhoc.de/artikel/"&amp;D45,"Info")</f>
        <v>Info</v>
      </c>
      <c r="P45" s="21"/>
    </row>
    <row r="46" spans="2:16" x14ac:dyDescent="0.4">
      <c r="B46" s="15">
        <f>ROW()-8</f>
        <v>38</v>
      </c>
      <c r="C46" s="4" t="str">
        <f>VLOOKUP("besterPreis",Translation,Sprache,FALSE)</f>
        <v>bester Preis!</v>
      </c>
      <c r="D46" s="1" t="s">
        <v>37</v>
      </c>
      <c r="E46" s="16" t="str">
        <f>VLOOKUP(F46,Translation,Sprache,FALSE)</f>
        <v>ROBHOC-FLÜSTERTISCH-4ER-SET</v>
      </c>
      <c r="F46" s="16" t="s">
        <v>38</v>
      </c>
      <c r="G46" s="17" t="s">
        <v>334</v>
      </c>
      <c r="H46" s="18"/>
      <c r="I46" s="18"/>
      <c r="J46" s="18"/>
      <c r="K46" s="18"/>
      <c r="L46" s="18"/>
      <c r="M46" s="18"/>
      <c r="N46" s="19" t="str">
        <f>IF(SUM(H46:M46)=0,"",SUM(H46:M46))</f>
        <v/>
      </c>
      <c r="O46" s="20" t="str">
        <f>HYPERLINK("https://www.robhoc.de/artikel/"&amp;D46,"Info")</f>
        <v>Info</v>
      </c>
      <c r="P46" s="21"/>
    </row>
    <row r="47" spans="2:16" x14ac:dyDescent="0.4">
      <c r="B47" s="15">
        <f>ROW()-8</f>
        <v>39</v>
      </c>
      <c r="C47" s="4" t="str">
        <f>VLOOKUP("besterPreis",Translation,Sprache,FALSE)</f>
        <v>bester Preis!</v>
      </c>
      <c r="D47" s="1" t="s">
        <v>35</v>
      </c>
      <c r="E47" s="16" t="str">
        <f>VLOOKUP(F47,Translation,Sprache,FALSE)</f>
        <v>ROBHOC-FLÜSTERTISCH-3ER-SET</v>
      </c>
      <c r="F47" s="16" t="s">
        <v>36</v>
      </c>
      <c r="G47" s="17" t="s">
        <v>334</v>
      </c>
      <c r="H47" s="18"/>
      <c r="I47" s="18"/>
      <c r="J47" s="18"/>
      <c r="K47" s="18"/>
      <c r="L47" s="18"/>
      <c r="M47" s="18"/>
      <c r="N47" s="19" t="str">
        <f>IF(SUM(H47:M47)=0,"",SUM(H47:M47))</f>
        <v/>
      </c>
      <c r="O47" s="20" t="str">
        <f>HYPERLINK("https://www.robhoc.de/artikel/"&amp;D47,"Info")</f>
        <v>Info</v>
      </c>
      <c r="P47" s="21"/>
    </row>
    <row r="48" spans="2:16" x14ac:dyDescent="0.4">
      <c r="B48" s="15">
        <f>ROW()-8</f>
        <v>40</v>
      </c>
      <c r="C48" s="4" t="str">
        <f>VLOOKUP("besterPreis",Translation,Sprache,FALSE)</f>
        <v>bester Preis!</v>
      </c>
      <c r="D48" s="1" t="s">
        <v>33</v>
      </c>
      <c r="E48" s="16" t="str">
        <f>VLOOKUP(F48,Translation,Sprache,FALSE)</f>
        <v>ROBHOC-FLÜSTERTISCH-2ER-SET</v>
      </c>
      <c r="F48" s="16" t="s">
        <v>34</v>
      </c>
      <c r="G48" s="17" t="s">
        <v>334</v>
      </c>
      <c r="H48" s="18"/>
      <c r="I48" s="18"/>
      <c r="J48" s="18"/>
      <c r="K48" s="18"/>
      <c r="L48" s="18"/>
      <c r="M48" s="18"/>
      <c r="N48" s="19" t="str">
        <f>IF(SUM(H48:M48)=0,"",SUM(H48:M48))</f>
        <v/>
      </c>
      <c r="O48" s="20" t="str">
        <f>HYPERLINK("https://www.robhoc.de/artikel/"&amp;D48,"Info")</f>
        <v>Info</v>
      </c>
      <c r="P48" s="21"/>
    </row>
    <row r="49" spans="2:16" x14ac:dyDescent="0.4">
      <c r="B49" s="15">
        <f>ROW()-8</f>
        <v>41</v>
      </c>
      <c r="D49" s="1" t="s">
        <v>32</v>
      </c>
      <c r="E49" s="16" t="str">
        <f>VLOOKUP(F49,Translation,Sprache,FALSE)</f>
        <v>ROBHOC-FLÜSTERTISCH</v>
      </c>
      <c r="F49" s="16" t="s">
        <v>29</v>
      </c>
      <c r="G49" s="17" t="s">
        <v>335</v>
      </c>
      <c r="H49" s="18"/>
      <c r="I49" s="18"/>
      <c r="J49" s="18"/>
      <c r="K49" s="18"/>
      <c r="L49" s="18"/>
      <c r="M49" s="18"/>
      <c r="N49" s="19" t="str">
        <f>IF(SUM(H49:M49)=0,"",SUM(H49:M49))</f>
        <v/>
      </c>
      <c r="O49" s="20" t="str">
        <f>HYPERLINK("https://www.robhoc.de/artikel/"&amp;D49,"Info")</f>
        <v>Info</v>
      </c>
      <c r="P49" s="21"/>
    </row>
    <row r="50" spans="2:16" x14ac:dyDescent="0.4">
      <c r="B50" s="15">
        <f>ROW()-8</f>
        <v>42</v>
      </c>
      <c r="D50" s="1" t="s">
        <v>39</v>
      </c>
      <c r="E50" s="16" t="str">
        <f>VLOOKUP(F50,Translation,Sprache,FALSE)</f>
        <v>ROBHOC-FLÜSTERTISCH</v>
      </c>
      <c r="F50" s="16" t="s">
        <v>29</v>
      </c>
      <c r="G50" s="17" t="s">
        <v>335</v>
      </c>
      <c r="H50" s="18"/>
      <c r="I50" s="18"/>
      <c r="J50" s="18"/>
      <c r="K50" s="18"/>
      <c r="L50" s="18"/>
      <c r="M50" s="18"/>
      <c r="N50" s="19" t="str">
        <f>IF(SUM(H50:M50)=0,"",SUM(H50:M50))</f>
        <v/>
      </c>
      <c r="O50" s="20" t="str">
        <f>HYPERLINK("https://www.robhoc.de/artikel/"&amp;D50,"Info")</f>
        <v>Info</v>
      </c>
      <c r="P50" s="21"/>
    </row>
    <row r="51" spans="2:16" x14ac:dyDescent="0.4">
      <c r="B51" s="15">
        <f>ROW()-8</f>
        <v>43</v>
      </c>
      <c r="D51" s="1" t="s">
        <v>40</v>
      </c>
      <c r="E51" s="16" t="str">
        <f>VLOOKUP(F51,Translation,Sprache,FALSE)</f>
        <v>ROBHOC-FLÜSTERTISCH</v>
      </c>
      <c r="F51" s="16" t="s">
        <v>29</v>
      </c>
      <c r="G51" s="17" t="s">
        <v>335</v>
      </c>
      <c r="H51" s="18"/>
      <c r="I51" s="18"/>
      <c r="J51" s="18"/>
      <c r="K51" s="18"/>
      <c r="L51" s="18"/>
      <c r="M51" s="18"/>
      <c r="N51" s="19" t="str">
        <f>IF(SUM(H51:M51)=0,"",SUM(H51:M51))</f>
        <v/>
      </c>
      <c r="O51" s="20" t="str">
        <f>HYPERLINK("https://www.robhoc.de/artikel/"&amp;D51,"Info")</f>
        <v>Info</v>
      </c>
      <c r="P51" s="21"/>
    </row>
    <row r="52" spans="2:16" x14ac:dyDescent="0.4">
      <c r="B52" s="15">
        <f>ROW()-8</f>
        <v>44</v>
      </c>
      <c r="D52" s="1" t="s">
        <v>41</v>
      </c>
      <c r="E52" s="16" t="str">
        <f>VLOOKUP(F52,Translation,Sprache,FALSE)</f>
        <v>ROBHOC-FLÜSTERTISCH</v>
      </c>
      <c r="F52" s="16" t="s">
        <v>29</v>
      </c>
      <c r="G52" s="17" t="s">
        <v>335</v>
      </c>
      <c r="H52" s="18"/>
      <c r="I52" s="18"/>
      <c r="J52" s="18"/>
      <c r="K52" s="18"/>
      <c r="L52" s="18"/>
      <c r="M52" s="18"/>
      <c r="N52" s="19" t="str">
        <f>IF(SUM(H52:M52)=0,"",SUM(H52:M52))</f>
        <v/>
      </c>
      <c r="O52" s="20" t="str">
        <f>HYPERLINK("https://www.robhoc.de/artikel/"&amp;D52,"Info")</f>
        <v>Info</v>
      </c>
      <c r="P52" s="21"/>
    </row>
    <row r="53" spans="2:16" x14ac:dyDescent="0.4">
      <c r="B53" s="15">
        <f>ROW()-8</f>
        <v>45</v>
      </c>
      <c r="C53" s="4" t="str">
        <f>VLOOKUP("besterPreis",Translation,Sprache,FALSE)</f>
        <v>bester Preis!</v>
      </c>
      <c r="D53" s="1" t="s">
        <v>45</v>
      </c>
      <c r="E53" s="16" t="str">
        <f>VLOOKUP(F53,Translation,Sprache,FALSE)</f>
        <v>ROBHOC-FLÜSTERTISCH-4ER-SET</v>
      </c>
      <c r="F53" s="16" t="s">
        <v>38</v>
      </c>
      <c r="G53" s="17" t="s">
        <v>334</v>
      </c>
      <c r="H53" s="18"/>
      <c r="I53" s="18"/>
      <c r="J53" s="18"/>
      <c r="K53" s="18"/>
      <c r="L53" s="18"/>
      <c r="M53" s="18"/>
      <c r="N53" s="19" t="str">
        <f>IF(SUM(H53:M53)=0,"",SUM(H53:M53))</f>
        <v/>
      </c>
      <c r="O53" s="20" t="str">
        <f>HYPERLINK("https://www.robhoc.de/artikel/"&amp;D53,"Info")</f>
        <v>Info</v>
      </c>
      <c r="P53" s="21"/>
    </row>
    <row r="54" spans="2:16" x14ac:dyDescent="0.4">
      <c r="B54" s="15">
        <f>ROW()-8</f>
        <v>46</v>
      </c>
      <c r="C54" s="4" t="str">
        <f>VLOOKUP("besterPreis",Translation,Sprache,FALSE)</f>
        <v>bester Preis!</v>
      </c>
      <c r="D54" s="1" t="s">
        <v>44</v>
      </c>
      <c r="E54" s="16" t="str">
        <f>VLOOKUP(F54,Translation,Sprache,FALSE)</f>
        <v>ROBHOC-FLÜSTERTISCH-3ER-SET</v>
      </c>
      <c r="F54" s="16" t="s">
        <v>36</v>
      </c>
      <c r="G54" s="17" t="s">
        <v>334</v>
      </c>
      <c r="H54" s="18"/>
      <c r="I54" s="18"/>
      <c r="J54" s="18"/>
      <c r="K54" s="18"/>
      <c r="L54" s="18"/>
      <c r="M54" s="18"/>
      <c r="N54" s="19" t="str">
        <f>IF(SUM(H54:M54)=0,"",SUM(H54:M54))</f>
        <v/>
      </c>
      <c r="O54" s="20" t="str">
        <f>HYPERLINK("https://www.robhoc.de/artikel/"&amp;D54,"Info")</f>
        <v>Info</v>
      </c>
      <c r="P54" s="21"/>
    </row>
    <row r="55" spans="2:16" x14ac:dyDescent="0.4">
      <c r="B55" s="15">
        <f>ROW()-8</f>
        <v>47</v>
      </c>
      <c r="C55" s="4" t="str">
        <f>VLOOKUP("besterPreis",Translation,Sprache,FALSE)</f>
        <v>bester Preis!</v>
      </c>
      <c r="D55" s="1" t="s">
        <v>43</v>
      </c>
      <c r="E55" s="16" t="str">
        <f>VLOOKUP(F55,Translation,Sprache,FALSE)</f>
        <v>ROBHOC-FLÜSTERTISCH-2ER-SET</v>
      </c>
      <c r="F55" s="16" t="s">
        <v>34</v>
      </c>
      <c r="G55" s="17" t="s">
        <v>334</v>
      </c>
      <c r="H55" s="18"/>
      <c r="I55" s="18"/>
      <c r="J55" s="18"/>
      <c r="K55" s="18"/>
      <c r="L55" s="18"/>
      <c r="M55" s="18"/>
      <c r="N55" s="19" t="str">
        <f>IF(SUM(H55:M55)=0,"",SUM(H55:M55))</f>
        <v/>
      </c>
      <c r="O55" s="20" t="str">
        <f>HYPERLINK("https://www.robhoc.de/artikel/"&amp;D55,"Info")</f>
        <v>Info</v>
      </c>
      <c r="P55" s="21"/>
    </row>
    <row r="56" spans="2:16" x14ac:dyDescent="0.4">
      <c r="B56" s="15">
        <f>ROW()-8</f>
        <v>48</v>
      </c>
      <c r="D56" s="1" t="s">
        <v>42</v>
      </c>
      <c r="E56" s="16" t="str">
        <f>VLOOKUP(F56,Translation,Sprache,FALSE)</f>
        <v>ROBHOC-FLÜSTERTISCH</v>
      </c>
      <c r="F56" s="16" t="s">
        <v>29</v>
      </c>
      <c r="G56" s="17" t="s">
        <v>335</v>
      </c>
      <c r="H56" s="18"/>
      <c r="I56" s="18"/>
      <c r="J56" s="18"/>
      <c r="K56" s="18"/>
      <c r="L56" s="18"/>
      <c r="M56" s="18"/>
      <c r="N56" s="19" t="str">
        <f>IF(SUM(H56:M56)=0,"",SUM(H56:M56))</f>
        <v/>
      </c>
      <c r="O56" s="20" t="str">
        <f>HYPERLINK("https://www.robhoc.de/artikel/"&amp;D56,"Info")</f>
        <v>Info</v>
      </c>
      <c r="P56" s="21"/>
    </row>
    <row r="57" spans="2:16" x14ac:dyDescent="0.4">
      <c r="B57" s="15">
        <f>ROW()-8</f>
        <v>49</v>
      </c>
      <c r="C57" s="4" t="str">
        <f>VLOOKUP("Abverkauf",Translation,Sprache,FALSE)</f>
        <v>Sale %</v>
      </c>
      <c r="D57" s="1" t="s">
        <v>46</v>
      </c>
      <c r="E57" s="16" t="str">
        <f>VLOOKUP(F57,Translation,Sprache,FALSE)</f>
        <v>ROBHOC-FLÜSTERTISCH-4ER-SET-Farbe.M</v>
      </c>
      <c r="F57" s="16" t="s">
        <v>47</v>
      </c>
      <c r="G57" s="17" t="s">
        <v>334</v>
      </c>
      <c r="H57" s="18"/>
      <c r="I57" s="18"/>
      <c r="J57" s="18"/>
      <c r="K57" s="18"/>
      <c r="L57" s="18"/>
      <c r="M57" s="18"/>
      <c r="N57" s="19" t="str">
        <f>IF(SUM(H57:M57)=0,"",SUM(H57:M57))</f>
        <v/>
      </c>
      <c r="O57" s="20" t="str">
        <f>HYPERLINK("https://www.robhoc.de/artikel/"&amp;D57,"Info")</f>
        <v>Info</v>
      </c>
      <c r="P57" s="21"/>
    </row>
    <row r="58" spans="2:16" x14ac:dyDescent="0.4">
      <c r="B58" s="15">
        <f>ROW()-8</f>
        <v>50</v>
      </c>
      <c r="D58" s="1" t="s">
        <v>48</v>
      </c>
      <c r="E58" s="16" t="str">
        <f>VLOOKUP(F58,Translation,Sprache,FALSE)</f>
        <v>ROBHOC-FLÜSTERTISCH-WANDHALTER</v>
      </c>
      <c r="F58" s="16" t="s">
        <v>49</v>
      </c>
      <c r="G58" s="17" t="s">
        <v>335</v>
      </c>
      <c r="H58" s="18"/>
      <c r="I58" s="18"/>
      <c r="J58" s="18"/>
      <c r="K58" s="18"/>
      <c r="L58" s="18"/>
      <c r="M58" s="18"/>
      <c r="N58" s="19" t="str">
        <f>IF(SUM(H58:M58)=0,"",SUM(H58:M58))</f>
        <v/>
      </c>
      <c r="O58" s="20" t="str">
        <f>HYPERLINK("https://www.robhoc.de/artikel/"&amp;D58,"Info")</f>
        <v>Info</v>
      </c>
      <c r="P58" s="21"/>
    </row>
    <row r="59" spans="2:16" x14ac:dyDescent="0.4">
      <c r="B59" s="15">
        <f>ROW()-8</f>
        <v>51</v>
      </c>
      <c r="D59" s="1" t="s">
        <v>50</v>
      </c>
      <c r="E59" s="16" t="str">
        <f>VLOOKUP(F59,Translation,Sprache,FALSE)</f>
        <v>ROBHOC-FLÜSTERTISCH-UTENSILIENBOX</v>
      </c>
      <c r="F59" s="16" t="s">
        <v>51</v>
      </c>
      <c r="G59" s="17" t="s">
        <v>335</v>
      </c>
      <c r="H59" s="18"/>
      <c r="I59" s="18"/>
      <c r="J59" s="18"/>
      <c r="K59" s="18"/>
      <c r="L59" s="18"/>
      <c r="M59" s="18"/>
      <c r="N59" s="19" t="str">
        <f>IF(SUM(H59:M59)=0,"",SUM(H59:M59))</f>
        <v/>
      </c>
      <c r="O59" s="20" t="str">
        <f>HYPERLINK("https://www.robhoc.de/artikel/"&amp;D59,"Info")</f>
        <v>Info</v>
      </c>
      <c r="P59" s="21"/>
    </row>
    <row r="60" spans="2:16" x14ac:dyDescent="0.4">
      <c r="B60" s="15">
        <f>ROW()-8</f>
        <v>52</v>
      </c>
      <c r="D60" s="1" t="s">
        <v>52</v>
      </c>
      <c r="E60" s="16" t="str">
        <f>VLOOKUP(F60,Translation,Sprache,FALSE)</f>
        <v>ROBHOC-FLÜSTERTISCH-UTENSILIENBOX-PAPIERROLLE</v>
      </c>
      <c r="F60" s="16" t="s">
        <v>53</v>
      </c>
      <c r="G60" s="17" t="s">
        <v>335</v>
      </c>
      <c r="H60" s="18"/>
      <c r="I60" s="18"/>
      <c r="J60" s="18"/>
      <c r="K60" s="18"/>
      <c r="L60" s="18"/>
      <c r="M60" s="18"/>
      <c r="N60" s="19" t="str">
        <f>IF(SUM(H60:M60)=0,"",SUM(H60:M60))</f>
        <v/>
      </c>
      <c r="O60" s="20" t="str">
        <f>HYPERLINK("https://www.robhoc.de/artikel/"&amp;D60,"Info")</f>
        <v>Info</v>
      </c>
      <c r="P60" s="21"/>
    </row>
    <row r="61" spans="2:16" x14ac:dyDescent="0.4">
      <c r="B61" s="15">
        <f>ROW()-8</f>
        <v>53</v>
      </c>
      <c r="D61" s="1" t="s">
        <v>54</v>
      </c>
      <c r="E61" s="16" t="str">
        <f>VLOOKUP(F61,Translation,Sprache,FALSE)</f>
        <v>ROBHOC-FLÜSTERTISCH-UTENSILIENBOX-EINSATZKÄSTCHEN-SET</v>
      </c>
      <c r="F61" s="16" t="s">
        <v>55</v>
      </c>
      <c r="G61" s="17" t="s">
        <v>334</v>
      </c>
      <c r="H61" s="18"/>
      <c r="I61" s="18"/>
      <c r="J61" s="18"/>
      <c r="K61" s="18"/>
      <c r="L61" s="18"/>
      <c r="M61" s="18"/>
      <c r="N61" s="19" t="str">
        <f>IF(SUM(H61:M61)=0,"",SUM(H61:M61))</f>
        <v/>
      </c>
      <c r="O61" s="20" t="str">
        <f>HYPERLINK("https://www.robhoc.de/artikel/"&amp;D61,"Info")</f>
        <v>Info</v>
      </c>
      <c r="P61" s="21"/>
    </row>
    <row r="62" spans="2:16" x14ac:dyDescent="0.4">
      <c r="B62" s="15">
        <f>ROW()-8</f>
        <v>54</v>
      </c>
      <c r="D62" s="1" t="s">
        <v>56</v>
      </c>
      <c r="E62" s="16" t="str">
        <f>VLOOKUP(F62,Translation,Sprache,FALSE)</f>
        <v>ROBHOC-FLÜSTERTISCH-UTENSILIENBOX-EINSATZKÄSTCHEN-SET</v>
      </c>
      <c r="F62" s="16" t="s">
        <v>55</v>
      </c>
      <c r="G62" s="17" t="s">
        <v>334</v>
      </c>
      <c r="H62" s="18"/>
      <c r="I62" s="18"/>
      <c r="J62" s="18"/>
      <c r="K62" s="18"/>
      <c r="L62" s="18"/>
      <c r="M62" s="18"/>
      <c r="N62" s="19" t="str">
        <f>IF(SUM(H62:M62)=0,"",SUM(H62:M62))</f>
        <v/>
      </c>
      <c r="O62" s="20" t="str">
        <f>HYPERLINK("https://www.robhoc.de/artikel/"&amp;D62,"Info")</f>
        <v>Info</v>
      </c>
      <c r="P62" s="21"/>
    </row>
    <row r="63" spans="2:16" x14ac:dyDescent="0.4">
      <c r="B63" s="15">
        <f>ROW()-8</f>
        <v>55</v>
      </c>
      <c r="D63" s="1" t="s">
        <v>57</v>
      </c>
      <c r="E63" s="16" t="str">
        <f>VLOOKUP(F63,Translation,Sprache,FALSE)</f>
        <v>ROBHOC-FLÜSTERTISCH-STIRNLEISTE-6CM</v>
      </c>
      <c r="F63" s="16" t="s">
        <v>58</v>
      </c>
      <c r="G63" s="17" t="s">
        <v>335</v>
      </c>
      <c r="H63" s="18"/>
      <c r="I63" s="18"/>
      <c r="J63" s="18"/>
      <c r="K63" s="18"/>
      <c r="L63" s="18"/>
      <c r="M63" s="18"/>
      <c r="N63" s="19" t="str">
        <f>IF(SUM(H63:M63)=0,"",SUM(H63:M63))</f>
        <v/>
      </c>
      <c r="O63" s="20" t="str">
        <f>HYPERLINK("https://www.robhoc.de/artikel/"&amp;D63,"Info")</f>
        <v>Info</v>
      </c>
      <c r="P63" s="21"/>
    </row>
    <row r="64" spans="2:16" x14ac:dyDescent="0.4">
      <c r="B64" s="15">
        <f>ROW()-8</f>
        <v>56</v>
      </c>
      <c r="D64" s="1" t="s">
        <v>59</v>
      </c>
      <c r="E64" s="16" t="str">
        <f>VLOOKUP(F64,Translation,Sprache,FALSE)</f>
        <v>ROBHOC-FLÜSTERTISCH-STIRNLEISTE-16CM</v>
      </c>
      <c r="F64" s="16" t="s">
        <v>60</v>
      </c>
      <c r="G64" s="17" t="s">
        <v>335</v>
      </c>
      <c r="H64" s="18"/>
      <c r="I64" s="18"/>
      <c r="J64" s="18"/>
      <c r="K64" s="18"/>
      <c r="L64" s="18"/>
      <c r="M64" s="18"/>
      <c r="N64" s="19" t="str">
        <f>IF(SUM(H64:M64)=0,"",SUM(H64:M64))</f>
        <v/>
      </c>
      <c r="O64" s="20" t="str">
        <f>HYPERLINK("https://www.robhoc.de/artikel/"&amp;D64,"Info")</f>
        <v>Info</v>
      </c>
      <c r="P64" s="21"/>
    </row>
    <row r="65" spans="2:16" x14ac:dyDescent="0.4">
      <c r="B65" s="15">
        <f>ROW()-8</f>
        <v>57</v>
      </c>
      <c r="C65" s="4" t="str">
        <f>VLOOKUP("Abverkauf",Translation,Sprache,FALSE)</f>
        <v>Sale %</v>
      </c>
      <c r="D65" s="1" t="s">
        <v>61</v>
      </c>
      <c r="E65" s="16" t="str">
        <f>VLOOKUP(F65,Translation,Sprache,FALSE)</f>
        <v>ROBHOC-TISCH-STIRNLEISTE-16CM</v>
      </c>
      <c r="F65" s="16" t="s">
        <v>62</v>
      </c>
      <c r="G65" s="17" t="s">
        <v>335</v>
      </c>
      <c r="H65" s="18"/>
      <c r="I65" s="18"/>
      <c r="J65" s="18"/>
      <c r="K65" s="18"/>
      <c r="L65" s="18"/>
      <c r="M65" s="18"/>
      <c r="N65" s="19" t="str">
        <f>IF(SUM(H65:M65)=0,"",SUM(H65:M65))</f>
        <v/>
      </c>
      <c r="O65" s="20" t="str">
        <f>HYPERLINK("https://www.robhoc.de/artikel/"&amp;D65,"Info")</f>
        <v>Info</v>
      </c>
      <c r="P65" s="21"/>
    </row>
    <row r="66" spans="2:16" x14ac:dyDescent="0.4">
      <c r="B66" s="15">
        <f>ROW()-8</f>
        <v>58</v>
      </c>
      <c r="D66" s="1" t="s">
        <v>63</v>
      </c>
      <c r="E66" s="16" t="str">
        <f>VLOOKUP(F66,Translation,Sprache,FALSE)</f>
        <v>ROBHOC-FLÜSTERTISCH-STIRNLEISTE-16CM-HANDICAP</v>
      </c>
      <c r="F66" s="16" t="s">
        <v>64</v>
      </c>
      <c r="G66" s="17" t="s">
        <v>335</v>
      </c>
      <c r="H66" s="18"/>
      <c r="I66" s="18"/>
      <c r="J66" s="18"/>
      <c r="K66" s="18"/>
      <c r="L66" s="18"/>
      <c r="M66" s="18"/>
      <c r="N66" s="19" t="str">
        <f>IF(SUM(H66:M66)=0,"",SUM(H66:M66))</f>
        <v/>
      </c>
      <c r="O66" s="20" t="str">
        <f>HYPERLINK("https://www.robhoc.de/artikel/"&amp;D66,"Info")</f>
        <v>Info</v>
      </c>
      <c r="P66" s="21"/>
    </row>
    <row r="67" spans="2:16" x14ac:dyDescent="0.4">
      <c r="B67" s="15">
        <f>ROW()-8</f>
        <v>59</v>
      </c>
      <c r="C67" s="4" t="str">
        <f>VLOOKUP("Abverkauf",Translation,Sprache,FALSE)</f>
        <v>Sale %</v>
      </c>
      <c r="D67" s="1" t="s">
        <v>65</v>
      </c>
      <c r="E67" s="16" t="str">
        <f>VLOOKUP(F67,Translation,Sprache,FALSE)</f>
        <v>ROBHOC-TISCH-STIRNLEISTE-16CM-HANDICAP</v>
      </c>
      <c r="F67" s="16" t="s">
        <v>66</v>
      </c>
      <c r="G67" s="17" t="s">
        <v>335</v>
      </c>
      <c r="H67" s="18"/>
      <c r="I67" s="18"/>
      <c r="J67" s="18"/>
      <c r="K67" s="18"/>
      <c r="L67" s="18"/>
      <c r="M67" s="18"/>
      <c r="N67" s="19" t="str">
        <f>IF(SUM(H67:M67)=0,"",SUM(H67:M67))</f>
        <v/>
      </c>
      <c r="O67" s="20" t="str">
        <f>HYPERLINK("https://www.robhoc.de/artikel/"&amp;D67,"Info")</f>
        <v>Info</v>
      </c>
      <c r="P67" s="21"/>
    </row>
    <row r="68" spans="2:16" x14ac:dyDescent="0.4">
      <c r="B68" s="15">
        <f>ROW()-8</f>
        <v>60</v>
      </c>
      <c r="D68" s="1" t="s">
        <v>67</v>
      </c>
      <c r="E68" s="16" t="str">
        <f>VLOOKUP(F68,Translation,Sprache,FALSE)</f>
        <v>ROBHOC-FLÜSTERTISCH-BEINE-KURZ-4ER-SET</v>
      </c>
      <c r="F68" s="16" t="s">
        <v>68</v>
      </c>
      <c r="G68" s="17" t="s">
        <v>334</v>
      </c>
      <c r="H68" s="18"/>
      <c r="I68" s="18"/>
      <c r="J68" s="18"/>
      <c r="K68" s="18"/>
      <c r="L68" s="18"/>
      <c r="M68" s="18"/>
      <c r="N68" s="19" t="str">
        <f>IF(SUM(H68:M68)=0,"",SUM(H68:M68))</f>
        <v/>
      </c>
      <c r="O68" s="20" t="str">
        <f>HYPERLINK("https://www.robhoc.de/artikel/"&amp;D68,"Info")</f>
        <v>Info</v>
      </c>
      <c r="P68" s="21"/>
    </row>
    <row r="69" spans="2:16" x14ac:dyDescent="0.4">
      <c r="B69" s="15">
        <f>ROW()-8</f>
        <v>61</v>
      </c>
      <c r="D69" s="1" t="s">
        <v>69</v>
      </c>
      <c r="E69" s="16" t="str">
        <f>VLOOKUP(F69,Translation,Sprache,FALSE)</f>
        <v>ROBHOC-FLÜSTERTISCH-BEINE-LANG-4ER-SET</v>
      </c>
      <c r="F69" s="16" t="s">
        <v>70</v>
      </c>
      <c r="G69" s="17" t="s">
        <v>334</v>
      </c>
      <c r="H69" s="18"/>
      <c r="I69" s="18"/>
      <c r="J69" s="18"/>
      <c r="K69" s="18"/>
      <c r="L69" s="18"/>
      <c r="M69" s="18"/>
      <c r="N69" s="19" t="str">
        <f>IF(SUM(H69:M69)=0,"",SUM(H69:M69))</f>
        <v/>
      </c>
      <c r="O69" s="20" t="str">
        <f>HYPERLINK("https://www.robhoc.de/artikel/"&amp;D69,"Info")</f>
        <v>Info</v>
      </c>
      <c r="P69" s="21"/>
    </row>
    <row r="70" spans="2:16" x14ac:dyDescent="0.4">
      <c r="B70" s="15">
        <f>ROW()-8</f>
        <v>62</v>
      </c>
      <c r="D70" s="1" t="s">
        <v>71</v>
      </c>
      <c r="E70" s="16" t="str">
        <f>VLOOKUP(F70,Translation,Sprache,FALSE)</f>
        <v>ROBHOC-FLÜSTERTISCH-BEINE-LANG-4ER-ERGÄNZUNGSSET</v>
      </c>
      <c r="F70" s="16" t="s">
        <v>72</v>
      </c>
      <c r="G70" s="17" t="s">
        <v>334</v>
      </c>
      <c r="H70" s="18"/>
      <c r="I70" s="18"/>
      <c r="J70" s="18"/>
      <c r="K70" s="18"/>
      <c r="L70" s="18"/>
      <c r="M70" s="18"/>
      <c r="N70" s="19" t="str">
        <f>IF(SUM(H70:M70)=0,"",SUM(H70:M70))</f>
        <v/>
      </c>
      <c r="O70" s="20" t="str">
        <f>HYPERLINK("https://www.robhoc.de/artikel/"&amp;D70,"Info")</f>
        <v>Info</v>
      </c>
      <c r="P70" s="21"/>
    </row>
    <row r="71" spans="2:16" x14ac:dyDescent="0.4">
      <c r="B71" s="15">
        <f>ROW()-8</f>
        <v>63</v>
      </c>
      <c r="C71" s="4" t="str">
        <f>VLOOKUP("Abverkauf",Translation,Sprache,FALSE)</f>
        <v>Sale %</v>
      </c>
      <c r="D71" s="1" t="s">
        <v>73</v>
      </c>
      <c r="E71" s="16" t="str">
        <f>VLOOKUP(F71,Translation,Sprache,FALSE)</f>
        <v>ROBHOC-FLÜSTERTISCH-BRÜCKE</v>
      </c>
      <c r="F71" s="16" t="s">
        <v>74</v>
      </c>
      <c r="G71" s="17" t="s">
        <v>335</v>
      </c>
      <c r="H71" s="18"/>
      <c r="I71" s="18"/>
      <c r="J71" s="18"/>
      <c r="K71" s="18"/>
      <c r="L71" s="18"/>
      <c r="M71" s="18"/>
      <c r="N71" s="19" t="str">
        <f>IF(SUM(H71:M71)=0,"",SUM(H71:M71))</f>
        <v/>
      </c>
      <c r="O71" s="20" t="str">
        <f>HYPERLINK("https://www.robhoc.de/artikel/"&amp;D71,"Info")</f>
        <v>Info</v>
      </c>
      <c r="P71" s="21"/>
    </row>
    <row r="72" spans="2:16" x14ac:dyDescent="0.4">
      <c r="B72" s="15">
        <f>ROW()-8</f>
        <v>64</v>
      </c>
      <c r="C72" s="4" t="str">
        <f>VLOOKUP("Abverkauf",Translation,Sprache,FALSE)</f>
        <v>Sale %</v>
      </c>
      <c r="D72" s="1" t="s">
        <v>75</v>
      </c>
      <c r="E72" s="16" t="str">
        <f>VLOOKUP(F72,Translation,Sprache,FALSE)</f>
        <v>ROBHOC-FLÜSTERTISCH-BRÜCKE-90°</v>
      </c>
      <c r="F72" s="16" t="s">
        <v>76</v>
      </c>
      <c r="G72" s="17" t="s">
        <v>335</v>
      </c>
      <c r="H72" s="18"/>
      <c r="I72" s="18"/>
      <c r="J72" s="18"/>
      <c r="K72" s="18"/>
      <c r="L72" s="18"/>
      <c r="M72" s="18"/>
      <c r="N72" s="19" t="str">
        <f>IF(SUM(H72:M72)=0,"",SUM(H72:M72))</f>
        <v/>
      </c>
      <c r="O72" s="20" t="str">
        <f>HYPERLINK("https://www.robhoc.de/artikel/"&amp;D72,"Info")</f>
        <v>Info</v>
      </c>
      <c r="P72" s="21"/>
    </row>
    <row r="73" spans="2:16" x14ac:dyDescent="0.4">
      <c r="B73" s="15">
        <f>ROW()-8</f>
        <v>65</v>
      </c>
      <c r="C73" s="4" t="str">
        <f>VLOOKUP("Abverkauf",Translation,Sprache,FALSE)</f>
        <v>Sale %</v>
      </c>
      <c r="D73" s="1" t="s">
        <v>77</v>
      </c>
      <c r="E73" s="16" t="str">
        <f>VLOOKUP(F73,Translation,Sprache,FALSE)</f>
        <v>ROBHOC-FLÜSTERTISCH-BRÜCKE-6CM</v>
      </c>
      <c r="F73" s="16" t="s">
        <v>78</v>
      </c>
      <c r="G73" s="17" t="s">
        <v>335</v>
      </c>
      <c r="H73" s="18"/>
      <c r="I73" s="18"/>
      <c r="J73" s="18"/>
      <c r="K73" s="18"/>
      <c r="L73" s="18"/>
      <c r="M73" s="18"/>
      <c r="N73" s="19" t="str">
        <f>IF(SUM(H73:M73)=0,"",SUM(H73:M73))</f>
        <v/>
      </c>
      <c r="O73" s="20" t="str">
        <f>HYPERLINK("https://www.robhoc.de/artikel/"&amp;D73,"Info")</f>
        <v>Info</v>
      </c>
      <c r="P73" s="21"/>
    </row>
    <row r="74" spans="2:16" x14ac:dyDescent="0.4">
      <c r="B74" s="15">
        <f>ROW()-8</f>
        <v>66</v>
      </c>
      <c r="D74" s="1" t="s">
        <v>79</v>
      </c>
      <c r="E74" s="16" t="str">
        <f>VLOOKUP(F74,Translation,Sprache,FALSE)</f>
        <v>ROBHOC-FLÜSTERTISCH-TAFEL</v>
      </c>
      <c r="F74" s="16" t="s">
        <v>80</v>
      </c>
      <c r="G74" s="17" t="s">
        <v>335</v>
      </c>
      <c r="H74" s="18"/>
      <c r="I74" s="18"/>
      <c r="J74" s="18"/>
      <c r="K74" s="18"/>
      <c r="L74" s="18"/>
      <c r="M74" s="18"/>
      <c r="N74" s="19" t="str">
        <f>IF(SUM(H74:M74)=0,"",SUM(H74:M74))</f>
        <v/>
      </c>
      <c r="O74" s="20" t="str">
        <f>HYPERLINK("https://www.robhoc.de/artikel/"&amp;D74,"Info")</f>
        <v>Info</v>
      </c>
      <c r="P74" s="21"/>
    </row>
    <row r="75" spans="2:16" x14ac:dyDescent="0.4">
      <c r="B75" s="15">
        <f>ROW()-8</f>
        <v>67</v>
      </c>
      <c r="D75" s="1" t="s">
        <v>752</v>
      </c>
      <c r="E75" s="16" t="str">
        <f>VLOOKUP(F75,Translation,Sprache,FALSE)</f>
        <v>ROBHOC-FLÜSTERTISCH-WERKBANK</v>
      </c>
      <c r="F75" s="16" t="s">
        <v>758</v>
      </c>
      <c r="G75" s="17" t="s">
        <v>335</v>
      </c>
      <c r="H75" s="18"/>
      <c r="I75" s="18"/>
      <c r="J75" s="18"/>
      <c r="K75" s="18"/>
      <c r="L75" s="18"/>
      <c r="M75" s="18"/>
      <c r="N75" s="19" t="str">
        <f>IF(SUM(H75:M75)=0,"",SUM(H75:M75))</f>
        <v/>
      </c>
      <c r="O75" s="20" t="str">
        <f>HYPERLINK("https://www.robhoc.de/artikel/"&amp;D75,"Info")</f>
        <v>Info</v>
      </c>
      <c r="P75" s="21"/>
    </row>
    <row r="76" spans="2:16" x14ac:dyDescent="0.4">
      <c r="B76" s="15">
        <f>ROW()-8</f>
        <v>68</v>
      </c>
      <c r="D76" s="1" t="s">
        <v>753</v>
      </c>
      <c r="E76" s="16" t="str">
        <f>VLOOKUP(F76,Translation,Sprache,FALSE)</f>
        <v>ROBHOC-FLÜSTERTISCH-WERKBANK</v>
      </c>
      <c r="F76" s="16" t="s">
        <v>758</v>
      </c>
      <c r="G76" s="17" t="s">
        <v>335</v>
      </c>
      <c r="H76" s="18"/>
      <c r="I76" s="18"/>
      <c r="J76" s="18"/>
      <c r="K76" s="18"/>
      <c r="L76" s="18"/>
      <c r="M76" s="18"/>
      <c r="N76" s="19" t="str">
        <f>IF(SUM(H76:M76)=0,"",SUM(H76:M76))</f>
        <v/>
      </c>
      <c r="O76" s="20" t="str">
        <f>HYPERLINK("https://www.robhoc.de/artikel/"&amp;D76,"Info")</f>
        <v>Info</v>
      </c>
      <c r="P76" s="21"/>
    </row>
    <row r="77" spans="2:16" x14ac:dyDescent="0.4">
      <c r="B77" s="15">
        <f>ROW()-8</f>
        <v>69</v>
      </c>
      <c r="D77" s="1" t="s">
        <v>81</v>
      </c>
      <c r="E77" s="16" t="str">
        <f>VLOOKUP(F77,Translation,Sprache,FALSE)</f>
        <v>ROBHOC-FLÜSTERTISCH-WERKBANK-EINLEGER</v>
      </c>
      <c r="F77" s="16" t="s">
        <v>331</v>
      </c>
      <c r="G77" s="17" t="s">
        <v>335</v>
      </c>
      <c r="H77" s="18"/>
      <c r="I77" s="18"/>
      <c r="J77" s="18"/>
      <c r="K77" s="18"/>
      <c r="L77" s="18"/>
      <c r="M77" s="18"/>
      <c r="N77" s="19" t="str">
        <f>IF(SUM(H77:M77)=0,"",SUM(H77:M77))</f>
        <v/>
      </c>
      <c r="O77" s="20" t="str">
        <f>HYPERLINK("https://www.robhoc.de/artikel/"&amp;D77,"Info")</f>
        <v>Info</v>
      </c>
      <c r="P77" s="21"/>
    </row>
    <row r="78" spans="2:16" x14ac:dyDescent="0.4">
      <c r="B78" s="15">
        <f>ROW()-8</f>
        <v>70</v>
      </c>
      <c r="D78" s="1" t="s">
        <v>82</v>
      </c>
      <c r="E78" s="16" t="str">
        <f>VLOOKUP(F78,Translation,Sprache,FALSE)</f>
        <v>ROBHOC-FLÜSTERTISCH-WERKBANK-BANKHAKEN-4ER-SET</v>
      </c>
      <c r="F78" s="16" t="s">
        <v>83</v>
      </c>
      <c r="G78" s="17" t="s">
        <v>334</v>
      </c>
      <c r="H78" s="18"/>
      <c r="I78" s="18"/>
      <c r="J78" s="18"/>
      <c r="K78" s="18"/>
      <c r="L78" s="18"/>
      <c r="M78" s="18"/>
      <c r="N78" s="19" t="str">
        <f>IF(SUM(H78:M78)=0,"",SUM(H78:M78))</f>
        <v/>
      </c>
      <c r="O78" s="20" t="str">
        <f>HYPERLINK("https://www.robhoc.de/artikel/"&amp;D78,"Info")</f>
        <v>Info</v>
      </c>
      <c r="P78" s="21"/>
    </row>
    <row r="79" spans="2:16" x14ac:dyDescent="0.4">
      <c r="B79" s="15">
        <f>ROW()-8</f>
        <v>71</v>
      </c>
      <c r="C79" s="4" t="str">
        <f>VLOOKUP("Abverkauf",Translation,Sprache,FALSE)</f>
        <v>Sale %</v>
      </c>
      <c r="D79" s="1" t="s">
        <v>84</v>
      </c>
      <c r="E79" s="16" t="str">
        <f>VLOOKUP(F79,Translation,Sprache,FALSE)</f>
        <v>ROBHOC-TISCH-WERKBANK-BANKHAKEN-4ER-SET</v>
      </c>
      <c r="F79" s="16" t="s">
        <v>85</v>
      </c>
      <c r="G79" s="17" t="s">
        <v>334</v>
      </c>
      <c r="H79" s="18"/>
      <c r="I79" s="18"/>
      <c r="J79" s="18"/>
      <c r="K79" s="18"/>
      <c r="L79" s="18"/>
      <c r="M79" s="18"/>
      <c r="N79" s="19" t="str">
        <f>IF(SUM(H79:M79)=0,"",SUM(H79:M79))</f>
        <v/>
      </c>
      <c r="O79" s="20" t="str">
        <f>HYPERLINK("https://www.robhoc.de/artikel/"&amp;D79,"Info")</f>
        <v>Info</v>
      </c>
      <c r="P79" s="21"/>
    </row>
    <row r="80" spans="2:16" x14ac:dyDescent="0.4">
      <c r="B80" s="15">
        <f>ROW()-8</f>
        <v>72</v>
      </c>
      <c r="D80" s="1" t="s">
        <v>86</v>
      </c>
      <c r="E80" s="16" t="str">
        <f>VLOOKUP(F80,Translation,Sprache,FALSE)</f>
        <v>ROBHOC-FLÜSTERTISCH-WERKBANK-SPANNSET-HORIZONTAL</v>
      </c>
      <c r="F80" s="16" t="s">
        <v>87</v>
      </c>
      <c r="G80" s="17" t="s">
        <v>334</v>
      </c>
      <c r="H80" s="18"/>
      <c r="I80" s="18"/>
      <c r="J80" s="18"/>
      <c r="K80" s="18"/>
      <c r="L80" s="18"/>
      <c r="M80" s="18"/>
      <c r="N80" s="19" t="str">
        <f>IF(SUM(H80:M80)=0,"",SUM(H80:M80))</f>
        <v/>
      </c>
      <c r="O80" s="20" t="str">
        <f>HYPERLINK("https://www.robhoc.de/artikel/"&amp;D80,"Info")</f>
        <v>Info</v>
      </c>
      <c r="P80" s="21"/>
    </row>
    <row r="81" spans="2:16" x14ac:dyDescent="0.4">
      <c r="B81" s="15">
        <f>ROW()-8</f>
        <v>73</v>
      </c>
      <c r="C81" s="4" t="str">
        <f>VLOOKUP("Abverkauf",Translation,Sprache,FALSE)</f>
        <v>Sale %</v>
      </c>
      <c r="D81" s="1" t="s">
        <v>88</v>
      </c>
      <c r="E81" s="16" t="str">
        <f>VLOOKUP(F81,Translation,Sprache,FALSE)</f>
        <v>ROBHOC-TISCH-WERKBANK-KLEMME-4ER-SET</v>
      </c>
      <c r="F81" s="16" t="s">
        <v>89</v>
      </c>
      <c r="G81" s="17" t="s">
        <v>334</v>
      </c>
      <c r="H81" s="18"/>
      <c r="I81" s="18"/>
      <c r="J81" s="18"/>
      <c r="K81" s="18"/>
      <c r="L81" s="18"/>
      <c r="M81" s="18"/>
      <c r="N81" s="19" t="str">
        <f>IF(SUM(H81:M81)=0,"",SUM(H81:M81))</f>
        <v/>
      </c>
      <c r="O81" s="20" t="str">
        <f>HYPERLINK("https://www.robhoc.de/artikel/"&amp;D81,"Info")</f>
        <v>Info</v>
      </c>
      <c r="P81" s="21"/>
    </row>
    <row r="82" spans="2:16" x14ac:dyDescent="0.4">
      <c r="B82" s="15">
        <f>ROW()-8</f>
        <v>74</v>
      </c>
      <c r="D82" s="1" t="s">
        <v>90</v>
      </c>
      <c r="E82" s="16" t="str">
        <f>VLOOKUP(F82,Translation,Sprache,FALSE)</f>
        <v>ROBHOC-FLÜSTERTISCH-WERKBANK-ZWINGE-2ER-SET</v>
      </c>
      <c r="F82" s="16" t="s">
        <v>91</v>
      </c>
      <c r="G82" s="17" t="s">
        <v>334</v>
      </c>
      <c r="H82" s="18"/>
      <c r="I82" s="18"/>
      <c r="J82" s="18"/>
      <c r="K82" s="18"/>
      <c r="L82" s="18"/>
      <c r="M82" s="18"/>
      <c r="N82" s="19" t="str">
        <f>IF(SUM(H82:M82)=0,"",SUM(H82:M82))</f>
        <v/>
      </c>
      <c r="O82" s="20" t="str">
        <f>HYPERLINK("https://www.robhoc.de/artikel/"&amp;D82,"Info")</f>
        <v>Info</v>
      </c>
      <c r="P82" s="21"/>
    </row>
    <row r="83" spans="2:16" x14ac:dyDescent="0.4">
      <c r="B83" s="15">
        <f>ROW()-8</f>
        <v>75</v>
      </c>
      <c r="D83" s="1" t="s">
        <v>92</v>
      </c>
      <c r="E83" s="16" t="str">
        <f>VLOOKUP(F83,Translation,Sprache,FALSE)</f>
        <v>ROBHOC-FLÜSTERTISCH-WERKBANK-SCHNELLSPANNER-SET</v>
      </c>
      <c r="F83" s="16" t="s">
        <v>93</v>
      </c>
      <c r="G83" s="17" t="s">
        <v>334</v>
      </c>
      <c r="H83" s="18"/>
      <c r="I83" s="18"/>
      <c r="J83" s="18"/>
      <c r="K83" s="18"/>
      <c r="L83" s="18"/>
      <c r="M83" s="18"/>
      <c r="N83" s="19" t="str">
        <f>IF(SUM(H83:M83)=0,"",SUM(H83:M83))</f>
        <v/>
      </c>
      <c r="O83" s="20" t="str">
        <f>HYPERLINK("https://www.robhoc.de/artikel/"&amp;D83,"Info")</f>
        <v>Info</v>
      </c>
      <c r="P83" s="21"/>
    </row>
    <row r="84" spans="2:16" x14ac:dyDescent="0.4">
      <c r="B84" s="15">
        <f>ROW()-8</f>
        <v>76</v>
      </c>
      <c r="D84" s="1" t="s">
        <v>94</v>
      </c>
      <c r="E84" s="16" t="str">
        <f>VLOOKUP(F84,Translation,Sprache,FALSE)</f>
        <v>ROBHOC-FLÜSTERTISCH-WERKBANK-SCHNELLZWINGEN-2ER-SET</v>
      </c>
      <c r="F84" s="16" t="s">
        <v>95</v>
      </c>
      <c r="G84" s="17" t="s">
        <v>334</v>
      </c>
      <c r="H84" s="18"/>
      <c r="I84" s="18"/>
      <c r="J84" s="18"/>
      <c r="K84" s="18"/>
      <c r="L84" s="18"/>
      <c r="M84" s="18"/>
      <c r="N84" s="19" t="str">
        <f>IF(SUM(H84:M84)=0,"",SUM(H84:M84))</f>
        <v/>
      </c>
      <c r="O84" s="20" t="str">
        <f>HYPERLINK("https://www.robhoc.de/artikel/"&amp;D84,"Info")</f>
        <v>Info</v>
      </c>
      <c r="P84" s="21"/>
    </row>
    <row r="85" spans="2:16" x14ac:dyDescent="0.4">
      <c r="B85" s="15">
        <f>ROW()-8</f>
        <v>77</v>
      </c>
      <c r="D85" s="1" t="s">
        <v>745</v>
      </c>
      <c r="E85" s="16" t="str">
        <f>VLOOKUP(F85,Translation,Sprache,FALSE)</f>
        <v>ROBHOC-KARTON-VERBINDER-STARTER-SET</v>
      </c>
      <c r="F85" s="16" t="s">
        <v>747</v>
      </c>
      <c r="G85" s="17" t="s">
        <v>334</v>
      </c>
      <c r="H85" s="18"/>
      <c r="I85" s="18"/>
      <c r="J85" s="18"/>
      <c r="K85" s="18"/>
      <c r="L85" s="18"/>
      <c r="M85" s="18"/>
      <c r="N85" s="19" t="str">
        <f>IF(SUM(H85:M85)=0,"",SUM(H85:M85))</f>
        <v/>
      </c>
      <c r="O85" s="20" t="str">
        <f>HYPERLINK("https://www.robhoc.de/artikel/"&amp;D85,"Info")</f>
        <v>Info</v>
      </c>
      <c r="P85" s="21"/>
    </row>
    <row r="86" spans="2:16" x14ac:dyDescent="0.4">
      <c r="B86" s="15">
        <f>ROW()-8</f>
        <v>78</v>
      </c>
      <c r="D86" s="1" t="s">
        <v>746</v>
      </c>
      <c r="E86" s="16" t="str">
        <f>VLOOKUP(F86,Translation,Sprache,FALSE)</f>
        <v>ROBHOC-KARTON-VERBINDER-200ER-SET</v>
      </c>
      <c r="F86" s="16" t="s">
        <v>748</v>
      </c>
      <c r="G86" s="17" t="s">
        <v>334</v>
      </c>
      <c r="H86" s="18"/>
      <c r="I86" s="18"/>
      <c r="J86" s="18"/>
      <c r="K86" s="18"/>
      <c r="L86" s="18"/>
      <c r="M86" s="18"/>
      <c r="N86" s="19" t="str">
        <f>IF(SUM(H86:M86)=0,"",SUM(H86:M86))</f>
        <v/>
      </c>
      <c r="O86" s="20" t="str">
        <f>HYPERLINK("https://www.robhoc.de/artikel/"&amp;D86,"Info")</f>
        <v>Info</v>
      </c>
      <c r="P86" s="21"/>
    </row>
    <row r="87" spans="2:16" x14ac:dyDescent="0.4">
      <c r="B87" s="15">
        <f>ROW()-8</f>
        <v>79</v>
      </c>
      <c r="D87" s="1" t="s">
        <v>754</v>
      </c>
      <c r="E87" s="16" t="str">
        <f>VLOOKUP(F87,Translation,Sprache,FALSE)</f>
        <v>ROBHOC-KARTON-VERBINDER-BOHRSCHRAUBER</v>
      </c>
      <c r="F87" s="16" t="s">
        <v>761</v>
      </c>
      <c r="G87" s="17" t="s">
        <v>335</v>
      </c>
      <c r="H87" s="18"/>
      <c r="I87" s="18"/>
      <c r="J87" s="18"/>
      <c r="K87" s="18"/>
      <c r="L87" s="18"/>
      <c r="M87" s="18"/>
      <c r="N87" s="19" t="str">
        <f>IF(SUM(H87:M87)=0,"",SUM(H87:M87))</f>
        <v/>
      </c>
      <c r="O87" s="20" t="str">
        <f>HYPERLINK("https://www.robhoc.de/artikel/"&amp;D87,"Info")</f>
        <v>Info</v>
      </c>
      <c r="P87" s="21"/>
    </row>
    <row r="88" spans="2:16" x14ac:dyDescent="0.4">
      <c r="B88" s="15">
        <f>ROW()-8</f>
        <v>80</v>
      </c>
      <c r="D88" s="1" t="s">
        <v>755</v>
      </c>
      <c r="E88" s="16" t="str">
        <f>VLOOKUP(F88,Translation,Sprache,FALSE)</f>
        <v>ROBHOC-KARTON-VERBINDER-SÄGE</v>
      </c>
      <c r="F88" s="16" t="s">
        <v>764</v>
      </c>
      <c r="G88" s="17" t="s">
        <v>335</v>
      </c>
      <c r="H88" s="18"/>
      <c r="I88" s="18"/>
      <c r="J88" s="18"/>
      <c r="K88" s="18"/>
      <c r="L88" s="18"/>
      <c r="M88" s="18"/>
      <c r="N88" s="19" t="str">
        <f>IF(SUM(H88:M88)=0,"",SUM(H88:M88))</f>
        <v/>
      </c>
      <c r="O88" s="20" t="str">
        <f>HYPERLINK("https://www.robhoc.de/artikel/"&amp;D88,"Info")</f>
        <v>Info</v>
      </c>
      <c r="P88" s="21"/>
    </row>
    <row r="89" spans="2:16" x14ac:dyDescent="0.4">
      <c r="B89" s="15">
        <f>ROW()-8</f>
        <v>81</v>
      </c>
      <c r="D89" s="1" t="s">
        <v>96</v>
      </c>
      <c r="E89" s="16" t="str">
        <f>VLOOKUP(F89,Translation,Sprache,FALSE)</f>
        <v>ROBHOC-UNIVERSALPLATTE-SET</v>
      </c>
      <c r="F89" s="16" t="s">
        <v>97</v>
      </c>
      <c r="G89" s="17" t="s">
        <v>334</v>
      </c>
      <c r="H89" s="18"/>
      <c r="I89" s="18"/>
      <c r="J89" s="18"/>
      <c r="K89" s="18"/>
      <c r="L89" s="18"/>
      <c r="M89" s="18"/>
      <c r="N89" s="19" t="str">
        <f>IF(SUM(H89:M89)=0,"",SUM(H89:M89))</f>
        <v/>
      </c>
      <c r="O89" s="20" t="str">
        <f>HYPERLINK("https://www.robhoc.de/artikel/"&amp;D89,"Info")</f>
        <v>Info</v>
      </c>
      <c r="P89" s="21"/>
    </row>
    <row r="90" spans="2:16" x14ac:dyDescent="0.4">
      <c r="B90" s="15">
        <f>ROW()-8</f>
        <v>82</v>
      </c>
      <c r="D90" s="1" t="s">
        <v>98</v>
      </c>
      <c r="E90" s="16" t="str">
        <f>VLOOKUP(F90,Translation,Sprache,FALSE)</f>
        <v>ROBHOC-UNIVERSALPLATTE-SET</v>
      </c>
      <c r="F90" s="16" t="s">
        <v>97</v>
      </c>
      <c r="G90" s="17" t="s">
        <v>334</v>
      </c>
      <c r="H90" s="18"/>
      <c r="I90" s="18"/>
      <c r="J90" s="18"/>
      <c r="K90" s="18"/>
      <c r="L90" s="18"/>
      <c r="M90" s="18"/>
      <c r="N90" s="19" t="str">
        <f>IF(SUM(H90:M90)=0,"",SUM(H90:M90))</f>
        <v/>
      </c>
      <c r="O90" s="20" t="str">
        <f>HYPERLINK("https://www.robhoc.de/artikel/"&amp;D90,"Info")</f>
        <v>Info</v>
      </c>
      <c r="P90" s="21"/>
    </row>
    <row r="91" spans="2:16" x14ac:dyDescent="0.4">
      <c r="B91" s="15">
        <f>ROW()-8</f>
        <v>83</v>
      </c>
      <c r="D91" s="1" t="s">
        <v>99</v>
      </c>
      <c r="E91" s="16" t="str">
        <f>VLOOKUP(F91,Translation,Sprache,FALSE)</f>
        <v>ROBHOC-SCHWEBEBALKEN-SET</v>
      </c>
      <c r="F91" s="16" t="s">
        <v>100</v>
      </c>
      <c r="G91" s="17" t="s">
        <v>334</v>
      </c>
      <c r="H91" s="18"/>
      <c r="I91" s="18"/>
      <c r="J91" s="18"/>
      <c r="K91" s="18"/>
      <c r="L91" s="18"/>
      <c r="M91" s="18"/>
      <c r="N91" s="19" t="str">
        <f>IF(SUM(H91:M91)=0,"",SUM(H91:M91))</f>
        <v/>
      </c>
      <c r="O91" s="20" t="str">
        <f>HYPERLINK("https://www.robhoc.de/artikel/"&amp;D91,"Info")</f>
        <v>Info</v>
      </c>
      <c r="P91" s="21"/>
    </row>
    <row r="92" spans="2:16" x14ac:dyDescent="0.4">
      <c r="B92" s="15">
        <f>ROW()-8</f>
        <v>84</v>
      </c>
      <c r="C92" s="4" t="str">
        <f>VLOOKUP("Abverkauf",Translation,Sprache,FALSE)</f>
        <v>Sale %</v>
      </c>
      <c r="D92" s="1" t="s">
        <v>101</v>
      </c>
      <c r="E92" s="16" t="str">
        <f>VLOOKUP(F92,Translation,Sprache,FALSE)</f>
        <v>ROBHOC-SLACKLINE-SET</v>
      </c>
      <c r="F92" s="16" t="s">
        <v>102</v>
      </c>
      <c r="G92" s="17" t="s">
        <v>334</v>
      </c>
      <c r="H92" s="18"/>
      <c r="I92" s="18"/>
      <c r="J92" s="18"/>
      <c r="K92" s="18"/>
      <c r="L92" s="18"/>
      <c r="M92" s="18"/>
      <c r="N92" s="19" t="str">
        <f>IF(SUM(H92:M92)=0,"",SUM(H92:M92))</f>
        <v/>
      </c>
      <c r="O92" s="20" t="str">
        <f>HYPERLINK("https://www.robhoc.de/artikel/"&amp;D92,"Info")</f>
        <v>Info</v>
      </c>
      <c r="P92" s="21"/>
    </row>
    <row r="93" spans="2:16" x14ac:dyDescent="0.4">
      <c r="B93" s="15">
        <f>ROW()-8</f>
        <v>85</v>
      </c>
      <c r="D93" s="1" t="s">
        <v>103</v>
      </c>
      <c r="E93" s="16" t="str">
        <f>VLOOKUP(F93,Translation,Sprache,FALSE)</f>
        <v>ROBHOC-TURNELEMENT-LEITER</v>
      </c>
      <c r="F93" s="16" t="s">
        <v>104</v>
      </c>
      <c r="G93" s="17" t="s">
        <v>335</v>
      </c>
      <c r="H93" s="18"/>
      <c r="I93" s="18"/>
      <c r="J93" s="18"/>
      <c r="K93" s="18"/>
      <c r="L93" s="18"/>
      <c r="M93" s="18"/>
      <c r="N93" s="19" t="str">
        <f>IF(SUM(H93:M93)=0,"",SUM(H93:M93))</f>
        <v/>
      </c>
      <c r="O93" s="20" t="str">
        <f>HYPERLINK("https://www.robhoc.de/artikel/"&amp;D93,"Info")</f>
        <v>Info</v>
      </c>
      <c r="P93" s="21"/>
    </row>
    <row r="94" spans="2:16" x14ac:dyDescent="0.4">
      <c r="B94" s="15">
        <f>ROW()-8</f>
        <v>86</v>
      </c>
      <c r="D94" s="1" t="s">
        <v>105</v>
      </c>
      <c r="E94" s="16" t="str">
        <f>VLOOKUP(F94,Translation,Sprache,FALSE)</f>
        <v>ROBHOC-TURNELEMENT-EBENE</v>
      </c>
      <c r="F94" s="16" t="s">
        <v>106</v>
      </c>
      <c r="G94" s="17" t="s">
        <v>335</v>
      </c>
      <c r="H94" s="18"/>
      <c r="I94" s="18"/>
      <c r="J94" s="18"/>
      <c r="K94" s="18"/>
      <c r="L94" s="18"/>
      <c r="M94" s="18"/>
      <c r="N94" s="19" t="str">
        <f>IF(SUM(H94:M94)=0,"",SUM(H94:M94))</f>
        <v/>
      </c>
      <c r="O94" s="20" t="str">
        <f>HYPERLINK("https://www.robhoc.de/artikel/"&amp;D94,"Info")</f>
        <v>Info</v>
      </c>
      <c r="P94" s="21"/>
    </row>
    <row r="95" spans="2:16" x14ac:dyDescent="0.4">
      <c r="B95" s="15">
        <f>ROW()-8</f>
        <v>87</v>
      </c>
      <c r="C95" s="4" t="str">
        <f>VLOOKUP("Abverkauf",Translation,Sprache,FALSE)</f>
        <v>Sale %</v>
      </c>
      <c r="D95" s="1" t="s">
        <v>107</v>
      </c>
      <c r="E95" s="16" t="str">
        <f>VLOOKUP(F95,Translation,Sprache,FALSE)</f>
        <v>ROBHOC-TURNELEMENT-EBENE</v>
      </c>
      <c r="F95" s="16" t="s">
        <v>106</v>
      </c>
      <c r="G95" s="17" t="s">
        <v>335</v>
      </c>
      <c r="H95" s="18"/>
      <c r="I95" s="18"/>
      <c r="J95" s="18"/>
      <c r="K95" s="18"/>
      <c r="L95" s="18"/>
      <c r="M95" s="18"/>
      <c r="N95" s="19" t="str">
        <f>IF(SUM(H95:M95)=0,"",SUM(H95:M95))</f>
        <v/>
      </c>
      <c r="O95" s="20" t="str">
        <f>HYPERLINK("https://www.robhoc.de/artikel/"&amp;D95,"Info")</f>
        <v>Info</v>
      </c>
      <c r="P95" s="21"/>
    </row>
    <row r="96" spans="2:16" x14ac:dyDescent="0.4">
      <c r="B96" s="15">
        <f>ROW()-8</f>
        <v>88</v>
      </c>
      <c r="D96" s="1" t="s">
        <v>108</v>
      </c>
      <c r="E96" s="16" t="str">
        <f>VLOOKUP(F96,Translation,Sprache,FALSE)</f>
        <v>ROBHOC-TURNELEMENT-HÜHNERLEITER</v>
      </c>
      <c r="F96" s="16" t="s">
        <v>109</v>
      </c>
      <c r="G96" s="17" t="s">
        <v>335</v>
      </c>
      <c r="H96" s="18"/>
      <c r="I96" s="18"/>
      <c r="J96" s="18"/>
      <c r="K96" s="18"/>
      <c r="L96" s="18"/>
      <c r="M96" s="18"/>
      <c r="N96" s="19" t="str">
        <f>IF(SUM(H96:M96)=0,"",SUM(H96:M96))</f>
        <v/>
      </c>
      <c r="O96" s="20" t="str">
        <f>HYPERLINK("https://www.robhoc.de/artikel/"&amp;D96,"Info")</f>
        <v>Info</v>
      </c>
      <c r="P96" s="21"/>
    </row>
    <row r="97" spans="2:16" x14ac:dyDescent="0.4">
      <c r="B97" s="15">
        <f>ROW()-8</f>
        <v>89</v>
      </c>
      <c r="C97" s="4" t="str">
        <f>VLOOKUP("Abverkauf",Translation,Sprache,FALSE)</f>
        <v>Sale %</v>
      </c>
      <c r="D97" s="1" t="s">
        <v>110</v>
      </c>
      <c r="E97" s="16" t="str">
        <f>VLOOKUP(F97,Translation,Sprache,FALSE)</f>
        <v>ROBHOC-TURNELEMENT-HÜHNERLEITER</v>
      </c>
      <c r="F97" s="16" t="s">
        <v>109</v>
      </c>
      <c r="G97" s="17" t="s">
        <v>335</v>
      </c>
      <c r="H97" s="18"/>
      <c r="I97" s="18"/>
      <c r="J97" s="18"/>
      <c r="K97" s="18"/>
      <c r="L97" s="18"/>
      <c r="M97" s="18"/>
      <c r="N97" s="19" t="str">
        <f>IF(SUM(H97:M97)=0,"",SUM(H97:M97))</f>
        <v/>
      </c>
      <c r="O97" s="20" t="str">
        <f>HYPERLINK("https://www.robhoc.de/artikel/"&amp;D97,"Info")</f>
        <v>Info</v>
      </c>
      <c r="P97" s="21"/>
    </row>
    <row r="98" spans="2:16" x14ac:dyDescent="0.4">
      <c r="B98" s="15">
        <f>ROW()-8</f>
        <v>90</v>
      </c>
      <c r="D98" s="1" t="s">
        <v>111</v>
      </c>
      <c r="E98" s="16" t="str">
        <f>VLOOKUP(F98,Translation,Sprache,FALSE)</f>
        <v>ROBHOC-TURNELEMENT-LOCHPLATTE</v>
      </c>
      <c r="F98" s="16" t="s">
        <v>112</v>
      </c>
      <c r="G98" s="17" t="s">
        <v>335</v>
      </c>
      <c r="H98" s="18"/>
      <c r="I98" s="18"/>
      <c r="J98" s="18"/>
      <c r="K98" s="18"/>
      <c r="L98" s="18"/>
      <c r="M98" s="18"/>
      <c r="N98" s="19" t="str">
        <f>IF(SUM(H98:M98)=0,"",SUM(H98:M98))</f>
        <v/>
      </c>
      <c r="O98" s="20" t="str">
        <f>HYPERLINK("https://www.robhoc.de/artikel/"&amp;D98,"Info")</f>
        <v>Info</v>
      </c>
      <c r="P98" s="21"/>
    </row>
    <row r="99" spans="2:16" x14ac:dyDescent="0.4">
      <c r="B99" s="15">
        <f>ROW()-8</f>
        <v>91</v>
      </c>
      <c r="C99" s="4" t="str">
        <f>VLOOKUP("Abverkauf",Translation,Sprache,FALSE)</f>
        <v>Sale %</v>
      </c>
      <c r="D99" s="1" t="s">
        <v>113</v>
      </c>
      <c r="E99" s="16" t="str">
        <f>VLOOKUP(F99,Translation,Sprache,FALSE)</f>
        <v>ROBHOC-TURNELEMENT-LOCHPLATTE</v>
      </c>
      <c r="F99" s="16" t="s">
        <v>112</v>
      </c>
      <c r="G99" s="17" t="s">
        <v>335</v>
      </c>
      <c r="H99" s="18"/>
      <c r="I99" s="18"/>
      <c r="J99" s="18"/>
      <c r="K99" s="18"/>
      <c r="L99" s="18"/>
      <c r="M99" s="18"/>
      <c r="N99" s="19" t="str">
        <f>IF(SUM(H99:M99)=0,"",SUM(H99:M99))</f>
        <v/>
      </c>
      <c r="O99" s="20" t="str">
        <f>HYPERLINK("https://www.robhoc.de/artikel/"&amp;D99,"Info")</f>
        <v>Info</v>
      </c>
      <c r="P99" s="21"/>
    </row>
    <row r="100" spans="2:16" x14ac:dyDescent="0.4">
      <c r="B100" s="15">
        <f>ROW()-8</f>
        <v>92</v>
      </c>
      <c r="C100" s="4" t="str">
        <f>VLOOKUP("Abverkauf",Translation,Sprache,FALSE)</f>
        <v>Sale %</v>
      </c>
      <c r="D100" s="1" t="s">
        <v>114</v>
      </c>
      <c r="E100" s="16" t="str">
        <f>VLOOKUP(F100,Translation,Sprache,FALSE)</f>
        <v>ROBHOC-TURNELEMENT-LOCHPLATTE-BÄLLE-6ER-SET</v>
      </c>
      <c r="F100" s="16" t="s">
        <v>115</v>
      </c>
      <c r="G100" s="17" t="s">
        <v>334</v>
      </c>
      <c r="H100" s="18"/>
      <c r="I100" s="18"/>
      <c r="J100" s="18"/>
      <c r="K100" s="18"/>
      <c r="L100" s="18"/>
      <c r="M100" s="18"/>
      <c r="N100" s="19" t="str">
        <f>IF(SUM(H100:M100)=0,"",SUM(H100:M100))</f>
        <v/>
      </c>
      <c r="O100" s="20" t="str">
        <f>HYPERLINK("https://www.robhoc.de/artikel/"&amp;D100,"Info")</f>
        <v>Info</v>
      </c>
      <c r="P100" s="21"/>
    </row>
    <row r="101" spans="2:16" x14ac:dyDescent="0.4">
      <c r="B101" s="15">
        <f>ROW()-8</f>
        <v>93</v>
      </c>
      <c r="D101" s="1" t="s">
        <v>116</v>
      </c>
      <c r="E101" s="16" t="str">
        <f>VLOOKUP(F101,Translation,Sprache,FALSE)</f>
        <v>ROBHOC-TURNELEMENT-LOCHPLATTE-TASTSPIEL-6ER-SET</v>
      </c>
      <c r="F101" s="16" t="s">
        <v>117</v>
      </c>
      <c r="G101" s="17" t="s">
        <v>334</v>
      </c>
      <c r="H101" s="18"/>
      <c r="I101" s="18"/>
      <c r="J101" s="18"/>
      <c r="K101" s="18"/>
      <c r="L101" s="18"/>
      <c r="M101" s="18"/>
      <c r="N101" s="19" t="str">
        <f>IF(SUM(H101:M101)=0,"",SUM(H101:M101))</f>
        <v/>
      </c>
      <c r="O101" s="20" t="str">
        <f>HYPERLINK("https://www.robhoc.de/artikel/"&amp;D101,"Info")</f>
        <v>Info</v>
      </c>
      <c r="P101" s="21"/>
    </row>
    <row r="102" spans="2:16" x14ac:dyDescent="0.4">
      <c r="B102" s="15">
        <f>ROW()-8</f>
        <v>94</v>
      </c>
      <c r="D102" s="1" t="s">
        <v>118</v>
      </c>
      <c r="E102" s="16" t="str">
        <f>VLOOKUP(F102,Translation,Sprache,FALSE)</f>
        <v>ROBHOC-TURNELEMENT-SEILSPROSSEN</v>
      </c>
      <c r="F102" s="16" t="s">
        <v>119</v>
      </c>
      <c r="G102" s="17" t="s">
        <v>335</v>
      </c>
      <c r="H102" s="18"/>
      <c r="I102" s="18"/>
      <c r="J102" s="18"/>
      <c r="K102" s="18"/>
      <c r="L102" s="18"/>
      <c r="M102" s="18"/>
      <c r="N102" s="19" t="str">
        <f>IF(SUM(H102:M102)=0,"",SUM(H102:M102))</f>
        <v/>
      </c>
      <c r="O102" s="20" t="str">
        <f>HYPERLINK("https://www.robhoc.de/artikel/"&amp;D102,"Info")</f>
        <v>Info</v>
      </c>
      <c r="P102" s="21"/>
    </row>
    <row r="103" spans="2:16" x14ac:dyDescent="0.4">
      <c r="B103" s="15">
        <f>ROW()-8</f>
        <v>95</v>
      </c>
      <c r="D103" s="1" t="s">
        <v>120</v>
      </c>
      <c r="E103" s="16" t="str">
        <f>VLOOKUP(F103,Translation,Sprache,FALSE)</f>
        <v>ROBHOC-TURNELEMENT-WELLE</v>
      </c>
      <c r="F103" s="16" t="s">
        <v>121</v>
      </c>
      <c r="G103" s="17" t="s">
        <v>335</v>
      </c>
      <c r="H103" s="18"/>
      <c r="I103" s="18"/>
      <c r="J103" s="18"/>
      <c r="K103" s="18"/>
      <c r="L103" s="18"/>
      <c r="M103" s="18"/>
      <c r="N103" s="19" t="str">
        <f>IF(SUM(H103:M103)=0,"",SUM(H103:M103))</f>
        <v/>
      </c>
      <c r="O103" s="20" t="str">
        <f>HYPERLINK("https://www.robhoc.de/artikel/"&amp;D103,"Info")</f>
        <v>Info</v>
      </c>
      <c r="P103" s="21"/>
    </row>
    <row r="104" spans="2:16" x14ac:dyDescent="0.4">
      <c r="B104" s="15">
        <f>ROW()-8</f>
        <v>96</v>
      </c>
      <c r="D104" s="1" t="s">
        <v>122</v>
      </c>
      <c r="E104" s="16" t="str">
        <f>VLOOKUP(F104,Translation,Sprache,FALSE)</f>
        <v>ROBHOC-TURNELEMENT-ROLLBRETT</v>
      </c>
      <c r="F104" s="16" t="s">
        <v>123</v>
      </c>
      <c r="G104" s="17" t="s">
        <v>335</v>
      </c>
      <c r="H104" s="18"/>
      <c r="I104" s="18"/>
      <c r="J104" s="18"/>
      <c r="K104" s="18"/>
      <c r="L104" s="18"/>
      <c r="M104" s="18"/>
      <c r="N104" s="19" t="str">
        <f>IF(SUM(H104:M104)=0,"",SUM(H104:M104))</f>
        <v/>
      </c>
      <c r="O104" s="20" t="str">
        <f>HYPERLINK("https://www.robhoc.de/artikel/"&amp;D104,"Info")</f>
        <v>Info</v>
      </c>
      <c r="P104" s="21"/>
    </row>
    <row r="105" spans="2:16" x14ac:dyDescent="0.4">
      <c r="B105" s="15">
        <f>ROW()-8</f>
        <v>97</v>
      </c>
      <c r="D105" s="1" t="s">
        <v>124</v>
      </c>
      <c r="E105" s="16" t="str">
        <f>VLOOKUP(F105,Translation,Sprache,FALSE)</f>
        <v>ROBHOC-TURNELEMENT-6ER-SET</v>
      </c>
      <c r="F105" s="16" t="s">
        <v>125</v>
      </c>
      <c r="G105" s="17" t="s">
        <v>334</v>
      </c>
      <c r="H105" s="18"/>
      <c r="I105" s="18"/>
      <c r="J105" s="18"/>
      <c r="K105" s="18"/>
      <c r="L105" s="18"/>
      <c r="M105" s="18"/>
      <c r="N105" s="19" t="str">
        <f>IF(SUM(H105:M105)=0,"",SUM(H105:M105))</f>
        <v/>
      </c>
      <c r="O105" s="20" t="str">
        <f>HYPERLINK("https://www.robhoc.de/artikel/"&amp;D105,"Info")</f>
        <v>Info</v>
      </c>
      <c r="P105" s="21"/>
    </row>
    <row r="106" spans="2:16" x14ac:dyDescent="0.4">
      <c r="B106" s="15">
        <f>ROW()-8</f>
        <v>98</v>
      </c>
      <c r="D106" s="1" t="s">
        <v>126</v>
      </c>
      <c r="E106" s="16" t="str">
        <f>VLOOKUP(F106,Translation,Sprache,FALSE)</f>
        <v>ROBHOC-TURNELEMENT-SPROSSENWAND-ADAPTER</v>
      </c>
      <c r="F106" s="16" t="s">
        <v>127</v>
      </c>
      <c r="G106" s="17" t="s">
        <v>335</v>
      </c>
      <c r="H106" s="18"/>
      <c r="I106" s="18"/>
      <c r="J106" s="18"/>
      <c r="K106" s="18"/>
      <c r="L106" s="18"/>
      <c r="M106" s="18"/>
      <c r="N106" s="19" t="str">
        <f>IF(SUM(H106:M106)=0,"",SUM(H106:M106))</f>
        <v/>
      </c>
      <c r="O106" s="20" t="str">
        <f>HYPERLINK("https://www.robhoc.de/artikel/"&amp;D106,"Info")</f>
        <v>Info</v>
      </c>
      <c r="P106" s="21"/>
    </row>
    <row r="107" spans="2:16" x14ac:dyDescent="0.4">
      <c r="B107" s="15">
        <f>ROW()-8</f>
        <v>99</v>
      </c>
      <c r="D107" s="1" t="s">
        <v>128</v>
      </c>
      <c r="E107" s="16" t="str">
        <f>VLOOKUP(F107,Translation,Sprache,FALSE)</f>
        <v>ROBHOC-TURNMATTEN-13ER-SET</v>
      </c>
      <c r="F107" s="16" t="s">
        <v>129</v>
      </c>
      <c r="G107" s="17" t="s">
        <v>334</v>
      </c>
      <c r="H107" s="18"/>
      <c r="I107" s="18"/>
      <c r="J107" s="18"/>
      <c r="K107" s="18"/>
      <c r="L107" s="18"/>
      <c r="M107" s="18"/>
      <c r="N107" s="19" t="str">
        <f>IF(SUM(H107:M107)=0,"",SUM(H107:M107))</f>
        <v/>
      </c>
      <c r="O107" s="20" t="str">
        <f>HYPERLINK("https://www.robhoc.de/artikel/"&amp;D107,"Info")</f>
        <v>Info</v>
      </c>
      <c r="P107" s="21"/>
    </row>
    <row r="108" spans="2:16" x14ac:dyDescent="0.4">
      <c r="B108" s="15">
        <f>ROW()-8</f>
        <v>100</v>
      </c>
      <c r="D108" s="1" t="s">
        <v>130</v>
      </c>
      <c r="E108" s="16" t="str">
        <f>VLOOKUP(F108,Translation,Sprache,FALSE)</f>
        <v>ROBHOC-TURNMATTEN-13ER-SET</v>
      </c>
      <c r="F108" s="16" t="s">
        <v>129</v>
      </c>
      <c r="G108" s="17" t="s">
        <v>334</v>
      </c>
      <c r="H108" s="18"/>
      <c r="I108" s="18"/>
      <c r="J108" s="18"/>
      <c r="K108" s="18"/>
      <c r="L108" s="18"/>
      <c r="M108" s="18"/>
      <c r="N108" s="19" t="str">
        <f>IF(SUM(H108:M108)=0,"",SUM(H108:M108))</f>
        <v/>
      </c>
      <c r="O108" s="20" t="str">
        <f>HYPERLINK("https://www.robhoc.de/artikel/"&amp;D108,"Info")</f>
        <v>Info</v>
      </c>
      <c r="P108" s="21"/>
    </row>
    <row r="109" spans="2:16" x14ac:dyDescent="0.4">
      <c r="B109" s="15">
        <f>ROW()-8</f>
        <v>101</v>
      </c>
      <c r="D109" s="1" t="s">
        <v>131</v>
      </c>
      <c r="E109" s="16" t="str">
        <f>VLOOKUP(F109,Translation,Sprache,FALSE)</f>
        <v>ROBHOC-TURNMATTEN-13ER-SET</v>
      </c>
      <c r="F109" s="16" t="s">
        <v>129</v>
      </c>
      <c r="G109" s="17" t="s">
        <v>334</v>
      </c>
      <c r="H109" s="18"/>
      <c r="I109" s="18"/>
      <c r="J109" s="18"/>
      <c r="K109" s="18"/>
      <c r="L109" s="18"/>
      <c r="M109" s="18"/>
      <c r="N109" s="19" t="str">
        <f>IF(SUM(H109:M109)=0,"",SUM(H109:M109))</f>
        <v/>
      </c>
      <c r="O109" s="20" t="str">
        <f>HYPERLINK("https://www.robhoc.de/artikel/"&amp;D109,"Info")</f>
        <v>Info</v>
      </c>
      <c r="P109" s="21"/>
    </row>
    <row r="110" spans="2:16" x14ac:dyDescent="0.4">
      <c r="B110" s="15">
        <f>ROW()-8</f>
        <v>102</v>
      </c>
      <c r="D110" s="1" t="s">
        <v>132</v>
      </c>
      <c r="E110" s="16" t="str">
        <f>VLOOKUP(F110,Translation,Sprache,FALSE)</f>
        <v>ROBHOC-TURNMATTEN-13ER-SET</v>
      </c>
      <c r="F110" s="16" t="s">
        <v>129</v>
      </c>
      <c r="G110" s="17" t="s">
        <v>334</v>
      </c>
      <c r="H110" s="18"/>
      <c r="I110" s="18"/>
      <c r="J110" s="18"/>
      <c r="K110" s="18"/>
      <c r="L110" s="18"/>
      <c r="M110" s="18"/>
      <c r="N110" s="19" t="str">
        <f>IF(SUM(H110:M110)=0,"",SUM(H110:M110))</f>
        <v/>
      </c>
      <c r="O110" s="20" t="str">
        <f>HYPERLINK("https://www.robhoc.de/artikel/"&amp;D110,"Info")</f>
        <v>Info</v>
      </c>
      <c r="P110" s="21"/>
    </row>
    <row r="111" spans="2:16" x14ac:dyDescent="0.4">
      <c r="B111" s="15">
        <f>ROW()-8</f>
        <v>103</v>
      </c>
      <c r="D111" s="1" t="s">
        <v>133</v>
      </c>
      <c r="E111" s="16" t="str">
        <f>VLOOKUP(F111,Translation,Sprache,FALSE)</f>
        <v>ROBHOC-TURNMATTEN-13ER-SET</v>
      </c>
      <c r="F111" s="16" t="s">
        <v>129</v>
      </c>
      <c r="G111" s="17" t="s">
        <v>334</v>
      </c>
      <c r="H111" s="18"/>
      <c r="I111" s="18"/>
      <c r="J111" s="18"/>
      <c r="K111" s="18"/>
      <c r="L111" s="18"/>
      <c r="M111" s="18"/>
      <c r="N111" s="19" t="str">
        <f>IF(SUM(H111:M111)=0,"",SUM(H111:M111))</f>
        <v/>
      </c>
      <c r="O111" s="20" t="str">
        <f>HYPERLINK("https://www.robhoc.de/artikel/"&amp;D111,"Info")</f>
        <v>Info</v>
      </c>
      <c r="P111" s="21"/>
    </row>
    <row r="112" spans="2:16" x14ac:dyDescent="0.4">
      <c r="B112" s="15">
        <f>ROW()-8</f>
        <v>104</v>
      </c>
      <c r="D112" s="1" t="s">
        <v>134</v>
      </c>
      <c r="E112" s="16" t="str">
        <f>VLOOKUP(F112,Translation,Sprache,FALSE)</f>
        <v>ROBHOC-TURNMATTEN-13ER-SET</v>
      </c>
      <c r="F112" s="16" t="s">
        <v>129</v>
      </c>
      <c r="G112" s="17" t="s">
        <v>334</v>
      </c>
      <c r="H112" s="18"/>
      <c r="I112" s="18"/>
      <c r="J112" s="18"/>
      <c r="K112" s="18"/>
      <c r="L112" s="18"/>
      <c r="M112" s="18"/>
      <c r="N112" s="19" t="str">
        <f>IF(SUM(H112:M112)=0,"",SUM(H112:M112))</f>
        <v/>
      </c>
      <c r="O112" s="20" t="str">
        <f>HYPERLINK("https://www.robhoc.de/artikel/"&amp;D112,"Info")</f>
        <v>Info</v>
      </c>
      <c r="P112" s="21"/>
    </row>
    <row r="113" spans="2:16" x14ac:dyDescent="0.4">
      <c r="B113" s="15">
        <f>ROW()-8</f>
        <v>105</v>
      </c>
      <c r="D113" s="1" t="s">
        <v>135</v>
      </c>
      <c r="E113" s="16" t="str">
        <f>VLOOKUP(F113,Translation,Sprache,FALSE)</f>
        <v>ROBHOC-TURNMATTEN-13ER-SET</v>
      </c>
      <c r="F113" s="16" t="s">
        <v>129</v>
      </c>
      <c r="G113" s="17" t="s">
        <v>334</v>
      </c>
      <c r="H113" s="18"/>
      <c r="I113" s="18"/>
      <c r="J113" s="18"/>
      <c r="K113" s="18"/>
      <c r="L113" s="18"/>
      <c r="M113" s="18"/>
      <c r="N113" s="19" t="str">
        <f>IF(SUM(H113:M113)=0,"",SUM(H113:M113))</f>
        <v/>
      </c>
      <c r="O113" s="20" t="str">
        <f>HYPERLINK("https://www.robhoc.de/artikel/"&amp;D113,"Info")</f>
        <v>Info</v>
      </c>
      <c r="P113" s="21"/>
    </row>
    <row r="114" spans="2:16" x14ac:dyDescent="0.4">
      <c r="B114" s="15">
        <f>ROW()-8</f>
        <v>106</v>
      </c>
      <c r="D114" s="1" t="s">
        <v>136</v>
      </c>
      <c r="E114" s="16" t="str">
        <f>VLOOKUP(F114,Translation,Sprache,FALSE)</f>
        <v>ROBHOC-TURNMATTEN-13ER-SET</v>
      </c>
      <c r="F114" s="16" t="s">
        <v>129</v>
      </c>
      <c r="G114" s="17" t="s">
        <v>334</v>
      </c>
      <c r="H114" s="18"/>
      <c r="I114" s="18"/>
      <c r="J114" s="18"/>
      <c r="K114" s="18"/>
      <c r="L114" s="18"/>
      <c r="M114" s="18"/>
      <c r="N114" s="19" t="str">
        <f>IF(SUM(H114:M114)=0,"",SUM(H114:M114))</f>
        <v/>
      </c>
      <c r="O114" s="20" t="str">
        <f>HYPERLINK("https://www.robhoc.de/artikel/"&amp;D114,"Info")</f>
        <v>Info</v>
      </c>
      <c r="P114" s="21"/>
    </row>
    <row r="115" spans="2:16" x14ac:dyDescent="0.4">
      <c r="B115" s="15">
        <f>ROW()-8</f>
        <v>107</v>
      </c>
      <c r="D115" s="1" t="s">
        <v>137</v>
      </c>
      <c r="E115" s="16" t="str">
        <f>VLOOKUP(F115,Translation,Sprache,FALSE)</f>
        <v>ROBHOC-TURNMATTEN-13ER-SET</v>
      </c>
      <c r="F115" s="16" t="s">
        <v>129</v>
      </c>
      <c r="G115" s="17" t="s">
        <v>334</v>
      </c>
      <c r="H115" s="18"/>
      <c r="I115" s="18"/>
      <c r="J115" s="18"/>
      <c r="K115" s="18"/>
      <c r="L115" s="18"/>
      <c r="M115" s="18"/>
      <c r="N115" s="19" t="str">
        <f>IF(SUM(H115:M115)=0,"",SUM(H115:M115))</f>
        <v/>
      </c>
      <c r="O115" s="20" t="str">
        <f>HYPERLINK("https://www.robhoc.de/artikel/"&amp;D115,"Info")</f>
        <v>Info</v>
      </c>
      <c r="P115" s="21"/>
    </row>
    <row r="116" spans="2:16" x14ac:dyDescent="0.4">
      <c r="B116" s="15">
        <f>ROW()-8</f>
        <v>108</v>
      </c>
      <c r="D116" s="1" t="s">
        <v>138</v>
      </c>
      <c r="E116" s="16" t="str">
        <f>VLOOKUP(F116,Translation,Sprache,FALSE)</f>
        <v>ROBHOC-TURNMATTEN-13ER-SET</v>
      </c>
      <c r="F116" s="16" t="s">
        <v>129</v>
      </c>
      <c r="G116" s="17" t="s">
        <v>334</v>
      </c>
      <c r="H116" s="18"/>
      <c r="I116" s="18"/>
      <c r="J116" s="18"/>
      <c r="K116" s="18"/>
      <c r="L116" s="18"/>
      <c r="M116" s="18"/>
      <c r="N116" s="19" t="str">
        <f>IF(SUM(H116:M116)=0,"",SUM(H116:M116))</f>
        <v/>
      </c>
      <c r="O116" s="20" t="str">
        <f>HYPERLINK("https://www.robhoc.de/artikel/"&amp;D116,"Info")</f>
        <v>Info</v>
      </c>
      <c r="P116" s="21"/>
    </row>
    <row r="117" spans="2:16" x14ac:dyDescent="0.4">
      <c r="B117" s="15">
        <f>ROW()-8</f>
        <v>109</v>
      </c>
      <c r="D117" s="1" t="s">
        <v>139</v>
      </c>
      <c r="E117" s="16" t="str">
        <f>VLOOKUP(F117,Translation,Sprache,FALSE)</f>
        <v>ROBHOC-TURNMATTEN-13ER-SET</v>
      </c>
      <c r="F117" s="16" t="s">
        <v>129</v>
      </c>
      <c r="G117" s="17" t="s">
        <v>334</v>
      </c>
      <c r="H117" s="18"/>
      <c r="I117" s="18"/>
      <c r="J117" s="18"/>
      <c r="K117" s="18"/>
      <c r="L117" s="18"/>
      <c r="M117" s="18"/>
      <c r="N117" s="19" t="str">
        <f>IF(SUM(H117:M117)=0,"",SUM(H117:M117))</f>
        <v/>
      </c>
      <c r="O117" s="20" t="str">
        <f>HYPERLINK("https://www.robhoc.de/artikel/"&amp;D117,"Info")</f>
        <v>Info</v>
      </c>
      <c r="P117" s="21"/>
    </row>
    <row r="118" spans="2:16" x14ac:dyDescent="0.4">
      <c r="B118" s="15">
        <f>ROW()-8</f>
        <v>110</v>
      </c>
      <c r="D118" s="1" t="s">
        <v>140</v>
      </c>
      <c r="E118" s="16" t="str">
        <f>VLOOKUP(F118,Translation,Sprache,FALSE)</f>
        <v>ROBHOC-TURNMATTEN-13ER-SET</v>
      </c>
      <c r="F118" s="16" t="s">
        <v>129</v>
      </c>
      <c r="G118" s="17" t="s">
        <v>334</v>
      </c>
      <c r="H118" s="18"/>
      <c r="I118" s="18"/>
      <c r="J118" s="18"/>
      <c r="K118" s="18"/>
      <c r="L118" s="18"/>
      <c r="M118" s="18"/>
      <c r="N118" s="19" t="str">
        <f>IF(SUM(H118:M118)=0,"",SUM(H118:M118))</f>
        <v/>
      </c>
      <c r="O118" s="20" t="str">
        <f>HYPERLINK("https://www.robhoc.de/artikel/"&amp;D118,"Info")</f>
        <v>Info</v>
      </c>
      <c r="P118" s="21"/>
    </row>
    <row r="119" spans="2:16" x14ac:dyDescent="0.4">
      <c r="B119" s="15">
        <f>ROW()-8</f>
        <v>111</v>
      </c>
      <c r="D119" s="1" t="s">
        <v>141</v>
      </c>
      <c r="E119" s="16" t="str">
        <f>VLOOKUP(F119,Translation,Sprache,FALSE)</f>
        <v>ROBHOC-TURNMATTEN-13ER-SET</v>
      </c>
      <c r="F119" s="16" t="s">
        <v>129</v>
      </c>
      <c r="G119" s="17" t="s">
        <v>334</v>
      </c>
      <c r="H119" s="18"/>
      <c r="I119" s="18"/>
      <c r="J119" s="18"/>
      <c r="K119" s="18"/>
      <c r="L119" s="18"/>
      <c r="M119" s="18"/>
      <c r="N119" s="19" t="str">
        <f>IF(SUM(H119:M119)=0,"",SUM(H119:M119))</f>
        <v/>
      </c>
      <c r="O119" s="20" t="str">
        <f>HYPERLINK("https://www.robhoc.de/artikel/"&amp;D119,"Info")</f>
        <v>Info</v>
      </c>
      <c r="P119" s="21"/>
    </row>
    <row r="120" spans="2:16" x14ac:dyDescent="0.4">
      <c r="B120" s="15">
        <f>ROW()-8</f>
        <v>112</v>
      </c>
      <c r="D120" s="1" t="s">
        <v>142</v>
      </c>
      <c r="E120" s="16" t="str">
        <f>VLOOKUP(F120,Translation,Sprache,FALSE)</f>
        <v>ROBHOC-TURNMATTEN-13ER-SET</v>
      </c>
      <c r="F120" s="16" t="s">
        <v>129</v>
      </c>
      <c r="G120" s="17" t="s">
        <v>334</v>
      </c>
      <c r="H120" s="18"/>
      <c r="I120" s="18"/>
      <c r="J120" s="18"/>
      <c r="K120" s="18"/>
      <c r="L120" s="18"/>
      <c r="M120" s="18"/>
      <c r="N120" s="19" t="str">
        <f>IF(SUM(H120:M120)=0,"",SUM(H120:M120))</f>
        <v/>
      </c>
      <c r="O120" s="20" t="str">
        <f>HYPERLINK("https://www.robhoc.de/artikel/"&amp;D120,"Info")</f>
        <v>Info</v>
      </c>
      <c r="P120" s="21"/>
    </row>
    <row r="121" spans="2:16" x14ac:dyDescent="0.4">
      <c r="B121" s="15">
        <f>ROW()-8</f>
        <v>113</v>
      </c>
      <c r="D121" s="1" t="s">
        <v>143</v>
      </c>
      <c r="E121" s="16" t="str">
        <f>VLOOKUP(F121,Translation,Sprache,FALSE)</f>
        <v>ROBHOC-TURNMATTEN-13ER-SET</v>
      </c>
      <c r="F121" s="16" t="s">
        <v>129</v>
      </c>
      <c r="G121" s="17" t="s">
        <v>334</v>
      </c>
      <c r="H121" s="18"/>
      <c r="I121" s="18"/>
      <c r="J121" s="18"/>
      <c r="K121" s="18"/>
      <c r="L121" s="18"/>
      <c r="M121" s="18"/>
      <c r="N121" s="19" t="str">
        <f>IF(SUM(H121:M121)=0,"",SUM(H121:M121))</f>
        <v/>
      </c>
      <c r="O121" s="20" t="str">
        <f>HYPERLINK("https://www.robhoc.de/artikel/"&amp;D121,"Info")</f>
        <v>Info</v>
      </c>
      <c r="P121" s="21"/>
    </row>
    <row r="122" spans="2:16" x14ac:dyDescent="0.4">
      <c r="B122" s="15">
        <f>ROW()-8</f>
        <v>114</v>
      </c>
      <c r="D122" s="1" t="s">
        <v>144</v>
      </c>
      <c r="E122" s="16" t="str">
        <f>VLOOKUP(F122,Translation,Sprache,FALSE)</f>
        <v>ROBHOC-TURNMATTEN-13ER-SET</v>
      </c>
      <c r="F122" s="16" t="s">
        <v>129</v>
      </c>
      <c r="G122" s="17" t="s">
        <v>334</v>
      </c>
      <c r="H122" s="18"/>
      <c r="I122" s="18"/>
      <c r="J122" s="18"/>
      <c r="K122" s="18"/>
      <c r="L122" s="18"/>
      <c r="M122" s="18"/>
      <c r="N122" s="19" t="str">
        <f>IF(SUM(H122:M122)=0,"",SUM(H122:M122))</f>
        <v/>
      </c>
      <c r="O122" s="20" t="str">
        <f>HYPERLINK("https://www.robhoc.de/artikel/"&amp;D122,"Info")</f>
        <v>Info</v>
      </c>
      <c r="P122" s="21"/>
    </row>
    <row r="123" spans="2:16" x14ac:dyDescent="0.4">
      <c r="B123" s="15">
        <f>ROW()-8</f>
        <v>115</v>
      </c>
      <c r="D123" s="1" t="s">
        <v>145</v>
      </c>
      <c r="E123" s="16" t="str">
        <f>VLOOKUP(F123,Translation,Sprache,FALSE)</f>
        <v>ROBHOC-TURNMATTEN-13ER-SET</v>
      </c>
      <c r="F123" s="16" t="s">
        <v>129</v>
      </c>
      <c r="G123" s="17" t="s">
        <v>334</v>
      </c>
      <c r="H123" s="18"/>
      <c r="I123" s="18"/>
      <c r="J123" s="18"/>
      <c r="K123" s="18"/>
      <c r="L123" s="18"/>
      <c r="M123" s="18"/>
      <c r="N123" s="19" t="str">
        <f>IF(SUM(H123:M123)=0,"",SUM(H123:M123))</f>
        <v/>
      </c>
      <c r="O123" s="20" t="str">
        <f>HYPERLINK("https://www.robhoc.de/artikel/"&amp;D123,"Info")</f>
        <v>Info</v>
      </c>
      <c r="P123" s="21"/>
    </row>
    <row r="124" spans="2:16" x14ac:dyDescent="0.4">
      <c r="B124" s="15">
        <f>ROW()-8</f>
        <v>116</v>
      </c>
      <c r="D124" s="1" t="s">
        <v>146</v>
      </c>
      <c r="E124" s="16" t="str">
        <f>VLOOKUP(F124,Translation,Sprache,FALSE)</f>
        <v>ROBHOC-TURNMATTEN-13ER-SET</v>
      </c>
      <c r="F124" s="16" t="s">
        <v>129</v>
      </c>
      <c r="G124" s="17" t="s">
        <v>334</v>
      </c>
      <c r="H124" s="18"/>
      <c r="I124" s="18"/>
      <c r="J124" s="18"/>
      <c r="K124" s="18"/>
      <c r="L124" s="18"/>
      <c r="M124" s="18"/>
      <c r="N124" s="19" t="str">
        <f>IF(SUM(H124:M124)=0,"",SUM(H124:M124))</f>
        <v/>
      </c>
      <c r="O124" s="20" t="str">
        <f>HYPERLINK("https://www.robhoc.de/artikel/"&amp;D124,"Info")</f>
        <v>Info</v>
      </c>
      <c r="P124" s="21"/>
    </row>
    <row r="125" spans="2:16" x14ac:dyDescent="0.4">
      <c r="B125" s="15">
        <f>ROW()-8</f>
        <v>117</v>
      </c>
      <c r="D125" s="1" t="s">
        <v>147</v>
      </c>
      <c r="E125" s="16" t="str">
        <f>VLOOKUP(F125,Translation,Sprache,FALSE)</f>
        <v>ROBHOC-TURNMATTEN-13ER-SET</v>
      </c>
      <c r="F125" s="16" t="s">
        <v>129</v>
      </c>
      <c r="G125" s="17" t="s">
        <v>334</v>
      </c>
      <c r="H125" s="18"/>
      <c r="I125" s="18"/>
      <c r="J125" s="18"/>
      <c r="K125" s="18"/>
      <c r="L125" s="18"/>
      <c r="M125" s="18"/>
      <c r="N125" s="19" t="str">
        <f>IF(SUM(H125:M125)=0,"",SUM(H125:M125))</f>
        <v/>
      </c>
      <c r="O125" s="20" t="str">
        <f>HYPERLINK("https://www.robhoc.de/artikel/"&amp;D125,"Info")</f>
        <v>Info</v>
      </c>
      <c r="P125" s="21"/>
    </row>
    <row r="126" spans="2:16" x14ac:dyDescent="0.4">
      <c r="B126" s="15">
        <f>ROW()-8</f>
        <v>118</v>
      </c>
      <c r="D126" s="1" t="s">
        <v>148</v>
      </c>
      <c r="E126" s="16" t="str">
        <f>VLOOKUP(F126,Translation,Sprache,FALSE)</f>
        <v>ROBHOC-TURNMATTEN-13ER-SET</v>
      </c>
      <c r="F126" s="16" t="s">
        <v>129</v>
      </c>
      <c r="G126" s="17" t="s">
        <v>334</v>
      </c>
      <c r="H126" s="18"/>
      <c r="I126" s="18"/>
      <c r="J126" s="18"/>
      <c r="K126" s="18"/>
      <c r="L126" s="18"/>
      <c r="M126" s="18"/>
      <c r="N126" s="19" t="str">
        <f>IF(SUM(H126:M126)=0,"",SUM(H126:M126))</f>
        <v/>
      </c>
      <c r="O126" s="20" t="str">
        <f>HYPERLINK("https://www.robhoc.de/artikel/"&amp;D126,"Info")</f>
        <v>Info</v>
      </c>
      <c r="P126" s="21"/>
    </row>
    <row r="127" spans="2:16" x14ac:dyDescent="0.4">
      <c r="B127" s="15">
        <f>ROW()-8</f>
        <v>119</v>
      </c>
      <c r="D127" s="1" t="s">
        <v>149</v>
      </c>
      <c r="E127" s="16" t="str">
        <f>VLOOKUP(F127,Translation,Sprache,FALSE)</f>
        <v>ROBHOC-TURNMATTEN-13ER-SET</v>
      </c>
      <c r="F127" s="16" t="s">
        <v>129</v>
      </c>
      <c r="G127" s="17" t="s">
        <v>334</v>
      </c>
      <c r="H127" s="18"/>
      <c r="I127" s="18"/>
      <c r="J127" s="18"/>
      <c r="K127" s="18"/>
      <c r="L127" s="18"/>
      <c r="M127" s="18"/>
      <c r="N127" s="19" t="str">
        <f>IF(SUM(H127:M127)=0,"",SUM(H127:M127))</f>
        <v/>
      </c>
      <c r="O127" s="20" t="str">
        <f>HYPERLINK("https://www.robhoc.de/artikel/"&amp;D127,"Info")</f>
        <v>Info</v>
      </c>
      <c r="P127" s="21"/>
    </row>
    <row r="128" spans="2:16" x14ac:dyDescent="0.4">
      <c r="B128" s="15">
        <f>ROW()-8</f>
        <v>120</v>
      </c>
      <c r="D128" s="1" t="s">
        <v>150</v>
      </c>
      <c r="E128" s="16" t="str">
        <f>VLOOKUP(F128,Translation,Sprache,FALSE)</f>
        <v>ROBHOC-TURNMATTEN-13ER-SET</v>
      </c>
      <c r="F128" s="16" t="s">
        <v>129</v>
      </c>
      <c r="G128" s="17" t="s">
        <v>334</v>
      </c>
      <c r="H128" s="18"/>
      <c r="I128" s="18"/>
      <c r="J128" s="18"/>
      <c r="K128" s="18"/>
      <c r="L128" s="18"/>
      <c r="M128" s="18"/>
      <c r="N128" s="19" t="str">
        <f>IF(SUM(H128:M128)=0,"",SUM(H128:M128))</f>
        <v/>
      </c>
      <c r="O128" s="20" t="str">
        <f>HYPERLINK("https://www.robhoc.de/artikel/"&amp;D128,"Info")</f>
        <v>Info</v>
      </c>
      <c r="P128" s="21"/>
    </row>
    <row r="129" spans="2:16" x14ac:dyDescent="0.4">
      <c r="B129" s="15">
        <f>ROW()-8</f>
        <v>121</v>
      </c>
      <c r="D129" s="1" t="s">
        <v>151</v>
      </c>
      <c r="E129" s="16" t="str">
        <f>VLOOKUP(F129,Translation,Sprache,FALSE)</f>
        <v>ROBHOC-TURNMATTEN-13ER-SET</v>
      </c>
      <c r="F129" s="16" t="s">
        <v>129</v>
      </c>
      <c r="G129" s="17" t="s">
        <v>334</v>
      </c>
      <c r="H129" s="18"/>
      <c r="I129" s="18"/>
      <c r="J129" s="18"/>
      <c r="K129" s="18"/>
      <c r="L129" s="18"/>
      <c r="M129" s="18"/>
      <c r="N129" s="19" t="str">
        <f>IF(SUM(H129:M129)=0,"",SUM(H129:M129))</f>
        <v/>
      </c>
      <c r="O129" s="20" t="str">
        <f>HYPERLINK("https://www.robhoc.de/artikel/"&amp;D129,"Info")</f>
        <v>Info</v>
      </c>
      <c r="P129" s="21"/>
    </row>
    <row r="130" spans="2:16" x14ac:dyDescent="0.4">
      <c r="B130" s="15">
        <f>ROW()-8</f>
        <v>122</v>
      </c>
      <c r="D130" s="1" t="s">
        <v>152</v>
      </c>
      <c r="E130" s="16" t="str">
        <f>VLOOKUP(F130,Translation,Sprache,FALSE)</f>
        <v>ROBHOC-TURNMATTEN-13ER-SET</v>
      </c>
      <c r="F130" s="16" t="s">
        <v>129</v>
      </c>
      <c r="G130" s="17" t="s">
        <v>334</v>
      </c>
      <c r="H130" s="18"/>
      <c r="I130" s="18"/>
      <c r="J130" s="18"/>
      <c r="K130" s="18"/>
      <c r="L130" s="18"/>
      <c r="M130" s="18"/>
      <c r="N130" s="19" t="str">
        <f>IF(SUM(H130:M130)=0,"",SUM(H130:M130))</f>
        <v/>
      </c>
      <c r="O130" s="20" t="str">
        <f>HYPERLINK("https://www.robhoc.de/artikel/"&amp;D130,"Info")</f>
        <v>Info</v>
      </c>
      <c r="P130" s="21"/>
    </row>
    <row r="131" spans="2:16" x14ac:dyDescent="0.4">
      <c r="B131" s="15">
        <f>ROW()-8</f>
        <v>123</v>
      </c>
      <c r="D131" s="1" t="s">
        <v>153</v>
      </c>
      <c r="E131" s="16" t="str">
        <f>VLOOKUP(F131,Translation,Sprache,FALSE)</f>
        <v>ROBHOC-TURNMATTEN-13ER-SET</v>
      </c>
      <c r="F131" s="16" t="s">
        <v>129</v>
      </c>
      <c r="G131" s="17" t="s">
        <v>334</v>
      </c>
      <c r="H131" s="18"/>
      <c r="I131" s="18"/>
      <c r="J131" s="18"/>
      <c r="K131" s="18"/>
      <c r="L131" s="18"/>
      <c r="M131" s="18"/>
      <c r="N131" s="19" t="str">
        <f>IF(SUM(H131:M131)=0,"",SUM(H131:M131))</f>
        <v/>
      </c>
      <c r="O131" s="20" t="str">
        <f>HYPERLINK("https://www.robhoc.de/artikel/"&amp;D131,"Info")</f>
        <v>Info</v>
      </c>
      <c r="P131" s="21"/>
    </row>
    <row r="132" spans="2:16" x14ac:dyDescent="0.4">
      <c r="B132" s="15">
        <f>ROW()-8</f>
        <v>124</v>
      </c>
      <c r="D132" s="1" t="s">
        <v>154</v>
      </c>
      <c r="E132" s="16" t="str">
        <f>VLOOKUP(F132,Translation,Sprache,FALSE)</f>
        <v>ROBHOC-TURNMATTEN-13ER-SET</v>
      </c>
      <c r="F132" s="16" t="s">
        <v>129</v>
      </c>
      <c r="G132" s="17" t="s">
        <v>334</v>
      </c>
      <c r="H132" s="18"/>
      <c r="I132" s="18"/>
      <c r="J132" s="18"/>
      <c r="K132" s="18"/>
      <c r="L132" s="18"/>
      <c r="M132" s="18"/>
      <c r="N132" s="19" t="str">
        <f>IF(SUM(H132:M132)=0,"",SUM(H132:M132))</f>
        <v/>
      </c>
      <c r="O132" s="20" t="str">
        <f>HYPERLINK("https://www.robhoc.de/artikel/"&amp;D132,"Info")</f>
        <v>Info</v>
      </c>
      <c r="P132" s="21"/>
    </row>
    <row r="133" spans="2:16" x14ac:dyDescent="0.4">
      <c r="B133" s="15">
        <f>ROW()-8</f>
        <v>125</v>
      </c>
      <c r="D133" s="1" t="s">
        <v>155</v>
      </c>
      <c r="E133" s="16" t="str">
        <f>VLOOKUP(F133,Translation,Sprache,FALSE)</f>
        <v>ROBHOC-TURNMATTEN-13ER-SET</v>
      </c>
      <c r="F133" s="16" t="s">
        <v>129</v>
      </c>
      <c r="G133" s="17" t="s">
        <v>334</v>
      </c>
      <c r="H133" s="18"/>
      <c r="I133" s="18"/>
      <c r="J133" s="18"/>
      <c r="K133" s="18"/>
      <c r="L133" s="18"/>
      <c r="M133" s="18"/>
      <c r="N133" s="19" t="str">
        <f>IF(SUM(H133:M133)=0,"",SUM(H133:M133))</f>
        <v/>
      </c>
      <c r="O133" s="20" t="str">
        <f>HYPERLINK("https://www.robhoc.de/artikel/"&amp;D133,"Info")</f>
        <v>Info</v>
      </c>
      <c r="P133" s="21"/>
    </row>
    <row r="134" spans="2:16" x14ac:dyDescent="0.4">
      <c r="B134" s="15">
        <f>ROW()-8</f>
        <v>126</v>
      </c>
      <c r="D134" s="1" t="s">
        <v>156</v>
      </c>
      <c r="E134" s="16" t="str">
        <f>VLOOKUP(F134,Translation,Sprache,FALSE)</f>
        <v>ROBHOC-TURNMATTEN-13ER-SET</v>
      </c>
      <c r="F134" s="16" t="s">
        <v>129</v>
      </c>
      <c r="G134" s="17" t="s">
        <v>334</v>
      </c>
      <c r="H134" s="18"/>
      <c r="I134" s="18"/>
      <c r="J134" s="18"/>
      <c r="K134" s="18"/>
      <c r="L134" s="18"/>
      <c r="M134" s="18"/>
      <c r="N134" s="19" t="str">
        <f>IF(SUM(H134:M134)=0,"",SUM(H134:M134))</f>
        <v/>
      </c>
      <c r="O134" s="20" t="str">
        <f>HYPERLINK("https://www.robhoc.de/artikel/"&amp;D134,"Info")</f>
        <v>Info</v>
      </c>
      <c r="P134" s="21"/>
    </row>
    <row r="135" spans="2:16" x14ac:dyDescent="0.4">
      <c r="B135" s="15">
        <f>ROW()-8</f>
        <v>127</v>
      </c>
      <c r="D135" s="1" t="s">
        <v>157</v>
      </c>
      <c r="E135" s="16" t="str">
        <f>VLOOKUP(F135,Translation,Sprache,FALSE)</f>
        <v>ROBHOC-TURNMATTEN-13ER-SET</v>
      </c>
      <c r="F135" s="16" t="s">
        <v>129</v>
      </c>
      <c r="G135" s="17" t="s">
        <v>334</v>
      </c>
      <c r="H135" s="18"/>
      <c r="I135" s="18"/>
      <c r="J135" s="18"/>
      <c r="K135" s="18"/>
      <c r="L135" s="18"/>
      <c r="M135" s="18"/>
      <c r="N135" s="19" t="str">
        <f>IF(SUM(H135:M135)=0,"",SUM(H135:M135))</f>
        <v/>
      </c>
      <c r="O135" s="20" t="str">
        <f>HYPERLINK("https://www.robhoc.de/artikel/"&amp;D135,"Info")</f>
        <v>Info</v>
      </c>
      <c r="P135" s="21"/>
    </row>
    <row r="136" spans="2:16" x14ac:dyDescent="0.4">
      <c r="B136" s="15">
        <f>ROW()-8</f>
        <v>128</v>
      </c>
      <c r="D136" s="1" t="s">
        <v>158</v>
      </c>
      <c r="E136" s="16" t="str">
        <f>VLOOKUP(F136,Translation,Sprache,FALSE)</f>
        <v>ROBHOC-TURNMATTEN-13ER-SET</v>
      </c>
      <c r="F136" s="16" t="s">
        <v>129</v>
      </c>
      <c r="G136" s="17" t="s">
        <v>334</v>
      </c>
      <c r="H136" s="18"/>
      <c r="I136" s="18"/>
      <c r="J136" s="18"/>
      <c r="K136" s="18"/>
      <c r="L136" s="18"/>
      <c r="M136" s="18"/>
      <c r="N136" s="19" t="str">
        <f>IF(SUM(H136:M136)=0,"",SUM(H136:M136))</f>
        <v/>
      </c>
      <c r="O136" s="20" t="str">
        <f>HYPERLINK("https://www.robhoc.de/artikel/"&amp;D136,"Info")</f>
        <v>Info</v>
      </c>
      <c r="P136" s="21"/>
    </row>
    <row r="137" spans="2:16" x14ac:dyDescent="0.4">
      <c r="B137" s="15">
        <f>ROW()-8</f>
        <v>129</v>
      </c>
      <c r="D137" s="1" t="s">
        <v>159</v>
      </c>
      <c r="E137" s="16" t="str">
        <f>VLOOKUP(F137,Translation,Sprache,FALSE)</f>
        <v>ROBHOC-TURNMATTEN-13ER-SET</v>
      </c>
      <c r="F137" s="16" t="s">
        <v>129</v>
      </c>
      <c r="G137" s="17" t="s">
        <v>334</v>
      </c>
      <c r="H137" s="18"/>
      <c r="I137" s="18"/>
      <c r="J137" s="18"/>
      <c r="K137" s="18"/>
      <c r="L137" s="18"/>
      <c r="M137" s="18"/>
      <c r="N137" s="19" t="str">
        <f>IF(SUM(H137:M137)=0,"",SUM(H137:M137))</f>
        <v/>
      </c>
      <c r="O137" s="20" t="str">
        <f>HYPERLINK("https://www.robhoc.de/artikel/"&amp;D137,"Info")</f>
        <v>Info</v>
      </c>
      <c r="P137" s="21"/>
    </row>
    <row r="138" spans="2:16" x14ac:dyDescent="0.4">
      <c r="B138" s="15">
        <f>ROW()-8</f>
        <v>130</v>
      </c>
      <c r="D138" s="1" t="s">
        <v>160</v>
      </c>
      <c r="E138" s="16" t="str">
        <f>VLOOKUP(F138,Translation,Sprache,FALSE)</f>
        <v>ROBHOC-TURNMATTEN-13ER-SET</v>
      </c>
      <c r="F138" s="16" t="s">
        <v>129</v>
      </c>
      <c r="G138" s="17" t="s">
        <v>334</v>
      </c>
      <c r="H138" s="18"/>
      <c r="I138" s="18"/>
      <c r="J138" s="18"/>
      <c r="K138" s="18"/>
      <c r="L138" s="18"/>
      <c r="M138" s="18"/>
      <c r="N138" s="19" t="str">
        <f>IF(SUM(H138:M138)=0,"",SUM(H138:M138))</f>
        <v/>
      </c>
      <c r="O138" s="20" t="str">
        <f>HYPERLINK("https://www.robhoc.de/artikel/"&amp;D138,"Info")</f>
        <v>Info</v>
      </c>
      <c r="P138" s="21"/>
    </row>
    <row r="139" spans="2:16" x14ac:dyDescent="0.4">
      <c r="B139" s="15">
        <f>ROW()-8</f>
        <v>131</v>
      </c>
      <c r="D139" s="1" t="s">
        <v>161</v>
      </c>
      <c r="E139" s="16" t="str">
        <f>VLOOKUP(F139,Translation,Sprache,FALSE)</f>
        <v>ROBHOC-TURNMATTEN-13ER-SET</v>
      </c>
      <c r="F139" s="16" t="s">
        <v>129</v>
      </c>
      <c r="G139" s="17" t="s">
        <v>334</v>
      </c>
      <c r="H139" s="18"/>
      <c r="I139" s="18"/>
      <c r="J139" s="18"/>
      <c r="K139" s="18"/>
      <c r="L139" s="18"/>
      <c r="M139" s="18"/>
      <c r="N139" s="19" t="str">
        <f>IF(SUM(H139:M139)=0,"",SUM(H139:M139))</f>
        <v/>
      </c>
      <c r="O139" s="20" t="str">
        <f>HYPERLINK("https://www.robhoc.de/artikel/"&amp;D139,"Info")</f>
        <v>Info</v>
      </c>
      <c r="P139" s="21"/>
    </row>
    <row r="140" spans="2:16" x14ac:dyDescent="0.4">
      <c r="B140" s="15">
        <f>ROW()-8</f>
        <v>132</v>
      </c>
      <c r="D140" s="1" t="s">
        <v>162</v>
      </c>
      <c r="E140" s="16" t="str">
        <f>VLOOKUP(F140,Translation,Sprache,FALSE)</f>
        <v>ROBHOC-TURNMATTEN-13ER-SET</v>
      </c>
      <c r="F140" s="16" t="s">
        <v>129</v>
      </c>
      <c r="G140" s="17" t="s">
        <v>334</v>
      </c>
      <c r="H140" s="18"/>
      <c r="I140" s="18"/>
      <c r="J140" s="18"/>
      <c r="K140" s="18"/>
      <c r="L140" s="18"/>
      <c r="M140" s="18"/>
      <c r="N140" s="19" t="str">
        <f>IF(SUM(H140:M140)=0,"",SUM(H140:M140))</f>
        <v/>
      </c>
      <c r="O140" s="20" t="str">
        <f>HYPERLINK("https://www.robhoc.de/artikel/"&amp;D140,"Info")</f>
        <v>Info</v>
      </c>
      <c r="P140" s="21"/>
    </row>
    <row r="141" spans="2:16" x14ac:dyDescent="0.4">
      <c r="B141" s="15">
        <f>ROW()-8</f>
        <v>133</v>
      </c>
      <c r="D141" s="1" t="s">
        <v>163</v>
      </c>
      <c r="E141" s="16" t="str">
        <f>VLOOKUP(F141,Translation,Sprache,FALSE)</f>
        <v>ROBHOC-TURNMATTEN-13ER-SET</v>
      </c>
      <c r="F141" s="16" t="s">
        <v>129</v>
      </c>
      <c r="G141" s="17" t="s">
        <v>334</v>
      </c>
      <c r="H141" s="18"/>
      <c r="I141" s="18"/>
      <c r="J141" s="18"/>
      <c r="K141" s="18"/>
      <c r="L141" s="18"/>
      <c r="M141" s="18"/>
      <c r="N141" s="19" t="str">
        <f>IF(SUM(H141:M141)=0,"",SUM(H141:M141))</f>
        <v/>
      </c>
      <c r="O141" s="20" t="str">
        <f>HYPERLINK("https://www.robhoc.de/artikel/"&amp;D141,"Info")</f>
        <v>Info</v>
      </c>
      <c r="P141" s="21"/>
    </row>
    <row r="142" spans="2:16" x14ac:dyDescent="0.4">
      <c r="B142" s="15">
        <f>ROW()-8</f>
        <v>134</v>
      </c>
      <c r="D142" s="1" t="s">
        <v>164</v>
      </c>
      <c r="E142" s="16" t="str">
        <f>VLOOKUP(F142,Translation,Sprache,FALSE)</f>
        <v>ROBHOC-TURNMATTEN-13ER-SET</v>
      </c>
      <c r="F142" s="16" t="s">
        <v>129</v>
      </c>
      <c r="G142" s="17" t="s">
        <v>334</v>
      </c>
      <c r="H142" s="18"/>
      <c r="I142" s="18"/>
      <c r="J142" s="18"/>
      <c r="K142" s="18"/>
      <c r="L142" s="18"/>
      <c r="M142" s="18"/>
      <c r="N142" s="19" t="str">
        <f>IF(SUM(H142:M142)=0,"",SUM(H142:M142))</f>
        <v/>
      </c>
      <c r="O142" s="20" t="str">
        <f>HYPERLINK("https://www.robhoc.de/artikel/"&amp;D142,"Info")</f>
        <v>Info</v>
      </c>
      <c r="P142" s="21"/>
    </row>
    <row r="143" spans="2:16" x14ac:dyDescent="0.4">
      <c r="B143" s="15">
        <f>ROW()-8</f>
        <v>135</v>
      </c>
      <c r="D143" s="1" t="s">
        <v>165</v>
      </c>
      <c r="E143" s="16" t="str">
        <f>VLOOKUP(F143,Translation,Sprache,FALSE)</f>
        <v>ROBHOC-TURNMATTEN-13ER-SET</v>
      </c>
      <c r="F143" s="16" t="s">
        <v>129</v>
      </c>
      <c r="G143" s="17" t="s">
        <v>334</v>
      </c>
      <c r="H143" s="18"/>
      <c r="I143" s="18"/>
      <c r="J143" s="18"/>
      <c r="K143" s="18"/>
      <c r="L143" s="18"/>
      <c r="M143" s="18"/>
      <c r="N143" s="19" t="str">
        <f>IF(SUM(H143:M143)=0,"",SUM(H143:M143))</f>
        <v/>
      </c>
      <c r="O143" s="20" t="str">
        <f>HYPERLINK("https://www.robhoc.de/artikel/"&amp;D143,"Info")</f>
        <v>Info</v>
      </c>
      <c r="P143" s="21"/>
    </row>
    <row r="144" spans="2:16" x14ac:dyDescent="0.4">
      <c r="B144" s="15">
        <f>ROW()-8</f>
        <v>136</v>
      </c>
      <c r="D144" s="1" t="s">
        <v>166</v>
      </c>
      <c r="E144" s="16" t="str">
        <f>VLOOKUP(F144,Translation,Sprache,FALSE)</f>
        <v>ROBHOC-TURNMATTEN-13ER-SET</v>
      </c>
      <c r="F144" s="16" t="s">
        <v>129</v>
      </c>
      <c r="G144" s="17" t="s">
        <v>334</v>
      </c>
      <c r="H144" s="18"/>
      <c r="I144" s="18"/>
      <c r="J144" s="18"/>
      <c r="K144" s="18"/>
      <c r="L144" s="18"/>
      <c r="M144" s="18"/>
      <c r="N144" s="19" t="str">
        <f>IF(SUM(H144:M144)=0,"",SUM(H144:M144))</f>
        <v/>
      </c>
      <c r="O144" s="20" t="str">
        <f>HYPERLINK("https://www.robhoc.de/artikel/"&amp;D144,"Info")</f>
        <v>Info</v>
      </c>
      <c r="P144" s="21"/>
    </row>
    <row r="145" spans="2:16" x14ac:dyDescent="0.4">
      <c r="B145" s="15">
        <f>ROW()-8</f>
        <v>137</v>
      </c>
      <c r="D145" s="1" t="s">
        <v>167</v>
      </c>
      <c r="E145" s="16" t="str">
        <f>VLOOKUP(F145,Translation,Sprache,FALSE)</f>
        <v>ROBHOC-TURNMATTEN-13ER-SET</v>
      </c>
      <c r="F145" s="16" t="s">
        <v>129</v>
      </c>
      <c r="G145" s="17" t="s">
        <v>334</v>
      </c>
      <c r="H145" s="18"/>
      <c r="I145" s="18"/>
      <c r="J145" s="18"/>
      <c r="K145" s="18"/>
      <c r="L145" s="18"/>
      <c r="M145" s="18"/>
      <c r="N145" s="19" t="str">
        <f>IF(SUM(H145:M145)=0,"",SUM(H145:M145))</f>
        <v/>
      </c>
      <c r="O145" s="20" t="str">
        <f>HYPERLINK("https://www.robhoc.de/artikel/"&amp;D145,"Info")</f>
        <v>Info</v>
      </c>
      <c r="P145" s="21"/>
    </row>
    <row r="146" spans="2:16" x14ac:dyDescent="0.4">
      <c r="B146" s="15">
        <f>ROW()-8</f>
        <v>138</v>
      </c>
      <c r="D146" s="1" t="s">
        <v>168</v>
      </c>
      <c r="E146" s="16" t="str">
        <f>VLOOKUP(F146,Translation,Sprache,FALSE)</f>
        <v>ROBHOC-TURNMATTEN-13ER-SET</v>
      </c>
      <c r="F146" s="16" t="s">
        <v>129</v>
      </c>
      <c r="G146" s="17" t="s">
        <v>334</v>
      </c>
      <c r="H146" s="18"/>
      <c r="I146" s="18"/>
      <c r="J146" s="18"/>
      <c r="K146" s="18"/>
      <c r="L146" s="18"/>
      <c r="M146" s="18"/>
      <c r="N146" s="19" t="str">
        <f>IF(SUM(H146:M146)=0,"",SUM(H146:M146))</f>
        <v/>
      </c>
      <c r="O146" s="20" t="str">
        <f>HYPERLINK("https://www.robhoc.de/artikel/"&amp;D146,"Info")</f>
        <v>Info</v>
      </c>
      <c r="P146" s="21"/>
    </row>
    <row r="147" spans="2:16" x14ac:dyDescent="0.4">
      <c r="B147" s="15">
        <f>ROW()-8</f>
        <v>139</v>
      </c>
      <c r="D147" s="1" t="s">
        <v>169</v>
      </c>
      <c r="E147" s="16" t="str">
        <f>VLOOKUP(F147,Translation,Sprache,FALSE)</f>
        <v>ROBHOC-TURNMATTEN-13ER-SET</v>
      </c>
      <c r="F147" s="16" t="s">
        <v>129</v>
      </c>
      <c r="G147" s="17" t="s">
        <v>334</v>
      </c>
      <c r="H147" s="18"/>
      <c r="I147" s="18"/>
      <c r="J147" s="18"/>
      <c r="K147" s="18"/>
      <c r="L147" s="18"/>
      <c r="M147" s="18"/>
      <c r="N147" s="19" t="str">
        <f>IF(SUM(H147:M147)=0,"",SUM(H147:M147))</f>
        <v/>
      </c>
      <c r="O147" s="20" t="str">
        <f>HYPERLINK("https://www.robhoc.de/artikel/"&amp;D147,"Info")</f>
        <v>Info</v>
      </c>
      <c r="P147" s="21"/>
    </row>
    <row r="148" spans="2:16" x14ac:dyDescent="0.4">
      <c r="B148" s="15">
        <f>ROW()-8</f>
        <v>140</v>
      </c>
      <c r="D148" s="1" t="s">
        <v>170</v>
      </c>
      <c r="E148" s="16" t="str">
        <f>VLOOKUP(F148,Translation,Sprache,FALSE)</f>
        <v>ROBHOC-TURNMATTEN-13ER-SET</v>
      </c>
      <c r="F148" s="16" t="s">
        <v>129</v>
      </c>
      <c r="G148" s="17" t="s">
        <v>334</v>
      </c>
      <c r="H148" s="18"/>
      <c r="I148" s="18"/>
      <c r="J148" s="18"/>
      <c r="K148" s="18"/>
      <c r="L148" s="18"/>
      <c r="M148" s="18"/>
      <c r="N148" s="19" t="str">
        <f>IF(SUM(H148:M148)=0,"",SUM(H148:M148))</f>
        <v/>
      </c>
      <c r="O148" s="20" t="str">
        <f>HYPERLINK("https://www.robhoc.de/artikel/"&amp;D148,"Info")</f>
        <v>Info</v>
      </c>
      <c r="P148" s="21"/>
    </row>
    <row r="149" spans="2:16" x14ac:dyDescent="0.4">
      <c r="B149" s="15">
        <f>ROW()-8</f>
        <v>141</v>
      </c>
      <c r="D149" s="1" t="s">
        <v>171</v>
      </c>
      <c r="E149" s="16" t="str">
        <f>VLOOKUP(F149,Translation,Sprache,FALSE)</f>
        <v>ROBHOC-TURNMATTEN-13ER-SET</v>
      </c>
      <c r="F149" s="16" t="s">
        <v>129</v>
      </c>
      <c r="G149" s="17" t="s">
        <v>334</v>
      </c>
      <c r="H149" s="18"/>
      <c r="I149" s="18"/>
      <c r="J149" s="18"/>
      <c r="K149" s="18"/>
      <c r="L149" s="18"/>
      <c r="M149" s="18"/>
      <c r="N149" s="19" t="str">
        <f>IF(SUM(H149:M149)=0,"",SUM(H149:M149))</f>
        <v/>
      </c>
      <c r="O149" s="20" t="str">
        <f>HYPERLINK("https://www.robhoc.de/artikel/"&amp;D149,"Info")</f>
        <v>Info</v>
      </c>
      <c r="P149" s="21"/>
    </row>
    <row r="150" spans="2:16" x14ac:dyDescent="0.4">
      <c r="B150" s="15">
        <f>ROW()-8</f>
        <v>142</v>
      </c>
      <c r="D150" s="1" t="s">
        <v>172</v>
      </c>
      <c r="E150" s="16" t="str">
        <f>VLOOKUP(F150,Translation,Sprache,FALSE)</f>
        <v>ROBHOC-TURNMATTEN-13ER-SET</v>
      </c>
      <c r="F150" s="16" t="s">
        <v>129</v>
      </c>
      <c r="G150" s="17" t="s">
        <v>334</v>
      </c>
      <c r="H150" s="18"/>
      <c r="I150" s="18"/>
      <c r="J150" s="18"/>
      <c r="K150" s="18"/>
      <c r="L150" s="18"/>
      <c r="M150" s="18"/>
      <c r="N150" s="19" t="str">
        <f>IF(SUM(H150:M150)=0,"",SUM(H150:M150))</f>
        <v/>
      </c>
      <c r="O150" s="20" t="str">
        <f>HYPERLINK("https://www.robhoc.de/artikel/"&amp;D150,"Info")</f>
        <v>Info</v>
      </c>
      <c r="P150" s="21"/>
    </row>
    <row r="151" spans="2:16" x14ac:dyDescent="0.4">
      <c r="B151" s="15">
        <f>ROW()-8</f>
        <v>143</v>
      </c>
      <c r="D151" s="1" t="s">
        <v>173</v>
      </c>
      <c r="E151" s="16" t="str">
        <f>VLOOKUP(F151,Translation,Sprache,FALSE)</f>
        <v>ROBHOC-TURNMATTEN-13ER-SET</v>
      </c>
      <c r="F151" s="16" t="s">
        <v>129</v>
      </c>
      <c r="G151" s="17" t="s">
        <v>334</v>
      </c>
      <c r="H151" s="18"/>
      <c r="I151" s="18"/>
      <c r="J151" s="18"/>
      <c r="K151" s="18"/>
      <c r="L151" s="18"/>
      <c r="M151" s="18"/>
      <c r="N151" s="19" t="str">
        <f>IF(SUM(H151:M151)=0,"",SUM(H151:M151))</f>
        <v/>
      </c>
      <c r="O151" s="20" t="str">
        <f>HYPERLINK("https://www.robhoc.de/artikel/"&amp;D151,"Info")</f>
        <v>Info</v>
      </c>
      <c r="P151" s="21"/>
    </row>
    <row r="152" spans="2:16" x14ac:dyDescent="0.4">
      <c r="B152" s="15">
        <f>ROW()-8</f>
        <v>144</v>
      </c>
      <c r="D152" s="1" t="s">
        <v>174</v>
      </c>
      <c r="E152" s="16" t="str">
        <f>VLOOKUP(F152,Translation,Sprache,FALSE)</f>
        <v>ROBHOC-TURNMATTEN-13ER-SET</v>
      </c>
      <c r="F152" s="16" t="s">
        <v>129</v>
      </c>
      <c r="G152" s="17" t="s">
        <v>334</v>
      </c>
      <c r="H152" s="18"/>
      <c r="I152" s="18"/>
      <c r="J152" s="18"/>
      <c r="K152" s="18"/>
      <c r="L152" s="18"/>
      <c r="M152" s="18"/>
      <c r="N152" s="19" t="str">
        <f>IF(SUM(H152:M152)=0,"",SUM(H152:M152))</f>
        <v/>
      </c>
      <c r="O152" s="20" t="str">
        <f>HYPERLINK("https://www.robhoc.de/artikel/"&amp;D152,"Info")</f>
        <v>Info</v>
      </c>
      <c r="P152" s="21"/>
    </row>
    <row r="153" spans="2:16" x14ac:dyDescent="0.4">
      <c r="B153" s="15">
        <f>ROW()-8</f>
        <v>145</v>
      </c>
      <c r="D153" s="1" t="s">
        <v>175</v>
      </c>
      <c r="E153" s="16" t="str">
        <f>VLOOKUP(F153,Translation,Sprache,FALSE)</f>
        <v>ROBHOC-TURNMATTEN-13ER-SET</v>
      </c>
      <c r="F153" s="16" t="s">
        <v>129</v>
      </c>
      <c r="G153" s="17" t="s">
        <v>334</v>
      </c>
      <c r="H153" s="18"/>
      <c r="I153" s="18"/>
      <c r="J153" s="18"/>
      <c r="K153" s="18"/>
      <c r="L153" s="18"/>
      <c r="M153" s="18"/>
      <c r="N153" s="19" t="str">
        <f>IF(SUM(H153:M153)=0,"",SUM(H153:M153))</f>
        <v/>
      </c>
      <c r="O153" s="20" t="str">
        <f>HYPERLINK("https://www.robhoc.de/artikel/"&amp;D153,"Info")</f>
        <v>Info</v>
      </c>
      <c r="P153" s="21"/>
    </row>
    <row r="154" spans="2:16" x14ac:dyDescent="0.4">
      <c r="B154" s="15">
        <f>ROW()-8</f>
        <v>146</v>
      </c>
      <c r="D154" s="1" t="s">
        <v>176</v>
      </c>
      <c r="E154" s="16" t="str">
        <f>VLOOKUP(F154,Translation,Sprache,FALSE)</f>
        <v>ROBHOC-TURNMATTEN-13ER-SET</v>
      </c>
      <c r="F154" s="16" t="s">
        <v>129</v>
      </c>
      <c r="G154" s="17" t="s">
        <v>334</v>
      </c>
      <c r="H154" s="18"/>
      <c r="I154" s="18"/>
      <c r="J154" s="18"/>
      <c r="K154" s="18"/>
      <c r="L154" s="18"/>
      <c r="M154" s="18"/>
      <c r="N154" s="19" t="str">
        <f>IF(SUM(H154:M154)=0,"",SUM(H154:M154))</f>
        <v/>
      </c>
      <c r="O154" s="20" t="str">
        <f>HYPERLINK("https://www.robhoc.de/artikel/"&amp;D154,"Info")</f>
        <v>Info</v>
      </c>
      <c r="P154" s="21"/>
    </row>
    <row r="155" spans="2:16" x14ac:dyDescent="0.4">
      <c r="B155" s="15">
        <f>ROW()-8</f>
        <v>147</v>
      </c>
      <c r="D155" s="1" t="s">
        <v>177</v>
      </c>
      <c r="E155" s="16" t="str">
        <f>VLOOKUP(F155,Translation,Sprache,FALSE)</f>
        <v>ROBHOC-TURNMATTEN-13ER-SET</v>
      </c>
      <c r="F155" s="16" t="s">
        <v>129</v>
      </c>
      <c r="G155" s="17" t="s">
        <v>334</v>
      </c>
      <c r="H155" s="18"/>
      <c r="I155" s="18"/>
      <c r="J155" s="18"/>
      <c r="K155" s="18"/>
      <c r="L155" s="18"/>
      <c r="M155" s="18"/>
      <c r="N155" s="19" t="str">
        <f>IF(SUM(H155:M155)=0,"",SUM(H155:M155))</f>
        <v/>
      </c>
      <c r="O155" s="20" t="str">
        <f>HYPERLINK("https://www.robhoc.de/artikel/"&amp;D155,"Info")</f>
        <v>Info</v>
      </c>
      <c r="P155" s="21"/>
    </row>
    <row r="156" spans="2:16" x14ac:dyDescent="0.4">
      <c r="B156" s="15">
        <f>ROW()-8</f>
        <v>148</v>
      </c>
      <c r="D156" s="1" t="s">
        <v>178</v>
      </c>
      <c r="E156" s="16" t="str">
        <f>VLOOKUP(F156,Translation,Sprache,FALSE)</f>
        <v>ROBHOC-TURNMATTEN-13ER-SET</v>
      </c>
      <c r="F156" s="16" t="s">
        <v>129</v>
      </c>
      <c r="G156" s="17" t="s">
        <v>334</v>
      </c>
      <c r="H156" s="18"/>
      <c r="I156" s="18"/>
      <c r="J156" s="18"/>
      <c r="K156" s="18"/>
      <c r="L156" s="18"/>
      <c r="M156" s="18"/>
      <c r="N156" s="19" t="str">
        <f>IF(SUM(H156:M156)=0,"",SUM(H156:M156))</f>
        <v/>
      </c>
      <c r="O156" s="20" t="str">
        <f>HYPERLINK("https://www.robhoc.de/artikel/"&amp;D156,"Info")</f>
        <v>Info</v>
      </c>
      <c r="P156" s="21"/>
    </row>
    <row r="157" spans="2:16" x14ac:dyDescent="0.4">
      <c r="B157" s="15">
        <f>ROW()-8</f>
        <v>149</v>
      </c>
      <c r="D157" s="1" t="s">
        <v>179</v>
      </c>
      <c r="E157" s="16" t="str">
        <f>VLOOKUP(F157,Translation,Sprache,FALSE)</f>
        <v>ROBHOC-TURNMATTEN-13ER-SET</v>
      </c>
      <c r="F157" s="16" t="s">
        <v>129</v>
      </c>
      <c r="G157" s="17" t="s">
        <v>334</v>
      </c>
      <c r="H157" s="18"/>
      <c r="I157" s="18"/>
      <c r="J157" s="18"/>
      <c r="K157" s="18"/>
      <c r="L157" s="18"/>
      <c r="M157" s="18"/>
      <c r="N157" s="19" t="str">
        <f>IF(SUM(H157:M157)=0,"",SUM(H157:M157))</f>
        <v/>
      </c>
      <c r="O157" s="20" t="str">
        <f>HYPERLINK("https://www.robhoc.de/artikel/"&amp;D157,"Info")</f>
        <v>Info</v>
      </c>
      <c r="P157" s="21"/>
    </row>
    <row r="158" spans="2:16" x14ac:dyDescent="0.4">
      <c r="B158" s="15">
        <f>ROW()-8</f>
        <v>150</v>
      </c>
      <c r="C158" s="4" t="str">
        <f>VLOOKUP("besterPreis",Translation,Sprache,FALSE)</f>
        <v>bester Preis!</v>
      </c>
      <c r="D158" s="1" t="s">
        <v>180</v>
      </c>
      <c r="E158" s="16" t="str">
        <f>VLOOKUP(F158,Translation,Sprache,FALSE)</f>
        <v>ROBHOC-TURNMATTEN-13ER-SET</v>
      </c>
      <c r="F158" s="16" t="s">
        <v>129</v>
      </c>
      <c r="G158" s="17" t="s">
        <v>334</v>
      </c>
      <c r="H158" s="18"/>
      <c r="I158" s="18"/>
      <c r="J158" s="18"/>
      <c r="K158" s="18"/>
      <c r="L158" s="18"/>
      <c r="M158" s="18"/>
      <c r="N158" s="19" t="str">
        <f>IF(SUM(H158:M158)=0,"",SUM(H158:M158))</f>
        <v/>
      </c>
      <c r="O158" s="20" t="str">
        <f>HYPERLINK("https://www.robhoc.de/artikel/"&amp;D158,"Info")</f>
        <v>Info</v>
      </c>
      <c r="P158" s="21"/>
    </row>
    <row r="159" spans="2:16" x14ac:dyDescent="0.4">
      <c r="B159" s="15">
        <f>ROW()-8</f>
        <v>151</v>
      </c>
      <c r="D159" s="1" t="s">
        <v>181</v>
      </c>
      <c r="E159" s="16" t="str">
        <f>VLOOKUP(F159,Translation,Sprache,FALSE)</f>
        <v>ROBHOC-TURNMATTEN-13ER-SET</v>
      </c>
      <c r="F159" s="16" t="s">
        <v>129</v>
      </c>
      <c r="G159" s="17" t="s">
        <v>334</v>
      </c>
      <c r="H159" s="18"/>
      <c r="I159" s="18"/>
      <c r="J159" s="18"/>
      <c r="K159" s="18"/>
      <c r="L159" s="18"/>
      <c r="M159" s="18"/>
      <c r="N159" s="19" t="str">
        <f>IF(SUM(H159:M159)=0,"",SUM(H159:M159))</f>
        <v/>
      </c>
      <c r="O159" s="20" t="str">
        <f>HYPERLINK("https://www.robhoc.de/artikel/"&amp;D159,"Info")</f>
        <v>Info</v>
      </c>
      <c r="P159" s="21"/>
    </row>
    <row r="160" spans="2:16" x14ac:dyDescent="0.4">
      <c r="B160" s="15">
        <f>ROW()-8</f>
        <v>152</v>
      </c>
      <c r="D160" s="1" t="s">
        <v>182</v>
      </c>
      <c r="E160" s="16" t="str">
        <f>VLOOKUP(F160,Translation,Sprache,FALSE)</f>
        <v>ROBHOC-TURNMATTEN-13ER-SET</v>
      </c>
      <c r="F160" s="16" t="s">
        <v>129</v>
      </c>
      <c r="G160" s="17" t="s">
        <v>334</v>
      </c>
      <c r="H160" s="18"/>
      <c r="I160" s="18"/>
      <c r="J160" s="18"/>
      <c r="K160" s="18"/>
      <c r="L160" s="18"/>
      <c r="M160" s="18"/>
      <c r="N160" s="19" t="str">
        <f>IF(SUM(H160:M160)=0,"",SUM(H160:M160))</f>
        <v/>
      </c>
      <c r="O160" s="20" t="str">
        <f>HYPERLINK("https://www.robhoc.de/artikel/"&amp;D160,"Info")</f>
        <v>Info</v>
      </c>
      <c r="P160" s="21"/>
    </row>
    <row r="161" spans="2:16" x14ac:dyDescent="0.4">
      <c r="B161" s="15">
        <f>ROW()-8</f>
        <v>153</v>
      </c>
      <c r="D161" s="1" t="s">
        <v>183</v>
      </c>
      <c r="E161" s="16" t="str">
        <f>VLOOKUP(F161,Translation,Sprache,FALSE)</f>
        <v>ROBHOC-TURNMATTEN-13ER-SET</v>
      </c>
      <c r="F161" s="16" t="s">
        <v>129</v>
      </c>
      <c r="G161" s="17" t="s">
        <v>334</v>
      </c>
      <c r="H161" s="18"/>
      <c r="I161" s="18"/>
      <c r="J161" s="18"/>
      <c r="K161" s="18"/>
      <c r="L161" s="18"/>
      <c r="M161" s="18"/>
      <c r="N161" s="19" t="str">
        <f>IF(SUM(H161:M161)=0,"",SUM(H161:M161))</f>
        <v/>
      </c>
      <c r="O161" s="20" t="str">
        <f>HYPERLINK("https://www.robhoc.de/artikel/"&amp;D161,"Info")</f>
        <v>Info</v>
      </c>
      <c r="P161" s="21"/>
    </row>
    <row r="162" spans="2:16" x14ac:dyDescent="0.4">
      <c r="B162" s="15">
        <f>ROW()-8</f>
        <v>154</v>
      </c>
      <c r="D162" s="1" t="s">
        <v>184</v>
      </c>
      <c r="E162" s="16" t="str">
        <f>VLOOKUP(F162,Translation,Sprache,FALSE)</f>
        <v>ROBHOC-TURNMATTEN-13ER-SET</v>
      </c>
      <c r="F162" s="16" t="s">
        <v>129</v>
      </c>
      <c r="G162" s="17" t="s">
        <v>334</v>
      </c>
      <c r="H162" s="18"/>
      <c r="I162" s="18"/>
      <c r="J162" s="18"/>
      <c r="K162" s="18"/>
      <c r="L162" s="18"/>
      <c r="M162" s="18"/>
      <c r="N162" s="19" t="str">
        <f>IF(SUM(H162:M162)=0,"",SUM(H162:M162))</f>
        <v/>
      </c>
      <c r="O162" s="20" t="str">
        <f>HYPERLINK("https://www.robhoc.de/artikel/"&amp;D162,"Info")</f>
        <v>Info</v>
      </c>
      <c r="P162" s="21"/>
    </row>
    <row r="163" spans="2:16" x14ac:dyDescent="0.4">
      <c r="B163" s="15">
        <f>ROW()-8</f>
        <v>155</v>
      </c>
      <c r="D163" s="1" t="s">
        <v>185</v>
      </c>
      <c r="E163" s="16" t="str">
        <f>VLOOKUP(F163,Translation,Sprache,FALSE)</f>
        <v>ROBHOC-TURNMATTEN-13ER-SET</v>
      </c>
      <c r="F163" s="16" t="s">
        <v>129</v>
      </c>
      <c r="G163" s="17" t="s">
        <v>334</v>
      </c>
      <c r="H163" s="18"/>
      <c r="I163" s="18"/>
      <c r="J163" s="18"/>
      <c r="K163" s="18"/>
      <c r="L163" s="18"/>
      <c r="M163" s="18"/>
      <c r="N163" s="19" t="str">
        <f>IF(SUM(H163:M163)=0,"",SUM(H163:M163))</f>
        <v/>
      </c>
      <c r="O163" s="20" t="str">
        <f>HYPERLINK("https://www.robhoc.de/artikel/"&amp;D163,"Info")</f>
        <v>Info</v>
      </c>
      <c r="P163" s="21"/>
    </row>
    <row r="164" spans="2:16" x14ac:dyDescent="0.4">
      <c r="B164" s="15">
        <f>ROW()-8</f>
        <v>156</v>
      </c>
      <c r="D164" s="1" t="s">
        <v>186</v>
      </c>
      <c r="E164" s="16" t="str">
        <f>VLOOKUP(F164,Translation,Sprache,FALSE)</f>
        <v>ROBHOC-TURNMATTEN-13ER-SET</v>
      </c>
      <c r="F164" s="16" t="s">
        <v>129</v>
      </c>
      <c r="G164" s="17" t="s">
        <v>334</v>
      </c>
      <c r="H164" s="18"/>
      <c r="I164" s="18"/>
      <c r="J164" s="18"/>
      <c r="K164" s="18"/>
      <c r="L164" s="18"/>
      <c r="M164" s="18"/>
      <c r="N164" s="19" t="str">
        <f>IF(SUM(H164:M164)=0,"",SUM(H164:M164))</f>
        <v/>
      </c>
      <c r="O164" s="20" t="str">
        <f>HYPERLINK("https://www.robhoc.de/artikel/"&amp;D164,"Info")</f>
        <v>Info</v>
      </c>
      <c r="P164" s="21"/>
    </row>
    <row r="165" spans="2:16" x14ac:dyDescent="0.4">
      <c r="B165" s="15">
        <f>ROW()-8</f>
        <v>157</v>
      </c>
      <c r="D165" s="1" t="s">
        <v>187</v>
      </c>
      <c r="E165" s="16" t="str">
        <f>VLOOKUP(F165,Translation,Sprache,FALSE)</f>
        <v>ROBHOC-TURNMATTEN-13ER-SET</v>
      </c>
      <c r="F165" s="16" t="s">
        <v>129</v>
      </c>
      <c r="G165" s="17" t="s">
        <v>334</v>
      </c>
      <c r="H165" s="18"/>
      <c r="I165" s="18"/>
      <c r="J165" s="18"/>
      <c r="K165" s="18"/>
      <c r="L165" s="18"/>
      <c r="M165" s="18"/>
      <c r="N165" s="19" t="str">
        <f>IF(SUM(H165:M165)=0,"",SUM(H165:M165))</f>
        <v/>
      </c>
      <c r="O165" s="20" t="str">
        <f>HYPERLINK("https://www.robhoc.de/artikel/"&amp;D165,"Info")</f>
        <v>Info</v>
      </c>
      <c r="P165" s="21"/>
    </row>
    <row r="166" spans="2:16" x14ac:dyDescent="0.4">
      <c r="B166" s="15">
        <f>ROW()-8</f>
        <v>158</v>
      </c>
      <c r="D166" s="1" t="s">
        <v>188</v>
      </c>
      <c r="E166" s="16" t="str">
        <f>VLOOKUP(F166,Translation,Sprache,FALSE)</f>
        <v>ROBHOC-TURNMATTEN-13ER-SET</v>
      </c>
      <c r="F166" s="16" t="s">
        <v>129</v>
      </c>
      <c r="G166" s="17" t="s">
        <v>334</v>
      </c>
      <c r="H166" s="18"/>
      <c r="I166" s="18"/>
      <c r="J166" s="18"/>
      <c r="K166" s="18"/>
      <c r="L166" s="18"/>
      <c r="M166" s="18"/>
      <c r="N166" s="19" t="str">
        <f>IF(SUM(H166:M166)=0,"",SUM(H166:M166))</f>
        <v/>
      </c>
      <c r="O166" s="20" t="str">
        <f>HYPERLINK("https://www.robhoc.de/artikel/"&amp;D166,"Info")</f>
        <v>Info</v>
      </c>
      <c r="P166" s="21"/>
    </row>
    <row r="167" spans="2:16" x14ac:dyDescent="0.4">
      <c r="B167" s="15">
        <f>ROW()-8</f>
        <v>159</v>
      </c>
      <c r="D167" s="1" t="s">
        <v>189</v>
      </c>
      <c r="E167" s="16" t="str">
        <f>VLOOKUP(F167,Translation,Sprache,FALSE)</f>
        <v>ROBHOC-TURNMATTEN-CLASSIC-13ER-SET</v>
      </c>
      <c r="F167" s="16" t="s">
        <v>190</v>
      </c>
      <c r="G167" s="17" t="s">
        <v>334</v>
      </c>
      <c r="H167" s="18"/>
      <c r="I167" s="18"/>
      <c r="J167" s="18"/>
      <c r="K167" s="18"/>
      <c r="L167" s="18"/>
      <c r="M167" s="18"/>
      <c r="N167" s="19" t="str">
        <f>IF(SUM(H167:M167)=0,"",SUM(H167:M167))</f>
        <v/>
      </c>
      <c r="O167" s="20" t="str">
        <f>HYPERLINK("https://www.robhoc.de/artikel/"&amp;D167,"Info")</f>
        <v>Info</v>
      </c>
      <c r="P167" s="21"/>
    </row>
    <row r="168" spans="2:16" x14ac:dyDescent="0.4">
      <c r="B168" s="15">
        <f>ROW()-8</f>
        <v>160</v>
      </c>
      <c r="D168" s="1" t="s">
        <v>191</v>
      </c>
      <c r="E168" s="16" t="str">
        <f>VLOOKUP(F168,Translation,Sprache,FALSE)</f>
        <v>ROBHOC-TURNMATTEN-CLASSIC-13ER-SET</v>
      </c>
      <c r="F168" s="16" t="s">
        <v>190</v>
      </c>
      <c r="G168" s="17" t="s">
        <v>334</v>
      </c>
      <c r="H168" s="18"/>
      <c r="I168" s="18"/>
      <c r="J168" s="18"/>
      <c r="K168" s="18"/>
      <c r="L168" s="18"/>
      <c r="M168" s="18"/>
      <c r="N168" s="19" t="str">
        <f>IF(SUM(H168:M168)=0,"",SUM(H168:M168))</f>
        <v/>
      </c>
      <c r="O168" s="20" t="str">
        <f>HYPERLINK("https://www.robhoc.de/artikel/"&amp;D168,"Info")</f>
        <v>Info</v>
      </c>
      <c r="P168" s="21"/>
    </row>
    <row r="169" spans="2:16" x14ac:dyDescent="0.4">
      <c r="B169" s="15">
        <f>ROW()-8</f>
        <v>161</v>
      </c>
      <c r="D169" s="1" t="s">
        <v>192</v>
      </c>
      <c r="E169" s="16" t="str">
        <f>VLOOKUP(F169,Translation,Sprache,FALSE)</f>
        <v>ROBHOC-TURNMATTEN-CLASSIC-13ER-SET</v>
      </c>
      <c r="F169" s="16" t="s">
        <v>190</v>
      </c>
      <c r="G169" s="17" t="s">
        <v>334</v>
      </c>
      <c r="H169" s="18"/>
      <c r="I169" s="18"/>
      <c r="J169" s="18"/>
      <c r="K169" s="18"/>
      <c r="L169" s="18"/>
      <c r="M169" s="18"/>
      <c r="N169" s="19" t="str">
        <f>IF(SUM(H169:M169)=0,"",SUM(H169:M169))</f>
        <v/>
      </c>
      <c r="O169" s="20" t="str">
        <f>HYPERLINK("https://www.robhoc.de/artikel/"&amp;D169,"Info")</f>
        <v>Info</v>
      </c>
      <c r="P169" s="21"/>
    </row>
    <row r="170" spans="2:16" x14ac:dyDescent="0.4">
      <c r="B170" s="15">
        <f>ROW()-8</f>
        <v>162</v>
      </c>
      <c r="D170" s="1" t="s">
        <v>193</v>
      </c>
      <c r="E170" s="16" t="str">
        <f>VLOOKUP(F170,Translation,Sprache,FALSE)</f>
        <v>ROBHOC-TURNMATTEN-CLASSIC-13ER-SET</v>
      </c>
      <c r="F170" s="16" t="s">
        <v>190</v>
      </c>
      <c r="G170" s="17" t="s">
        <v>334</v>
      </c>
      <c r="H170" s="18"/>
      <c r="I170" s="18"/>
      <c r="J170" s="18"/>
      <c r="K170" s="18"/>
      <c r="L170" s="18"/>
      <c r="M170" s="18"/>
      <c r="N170" s="19" t="str">
        <f>IF(SUM(H170:M170)=0,"",SUM(H170:M170))</f>
        <v/>
      </c>
      <c r="O170" s="20" t="str">
        <f>HYPERLINK("https://www.robhoc.de/artikel/"&amp;D170,"Info")</f>
        <v>Info</v>
      </c>
      <c r="P170" s="21"/>
    </row>
    <row r="171" spans="2:16" x14ac:dyDescent="0.4">
      <c r="B171" s="15">
        <f>ROW()-8</f>
        <v>163</v>
      </c>
      <c r="D171" s="1" t="s">
        <v>194</v>
      </c>
      <c r="E171" s="16" t="str">
        <f>VLOOKUP(F171,Translation,Sprache,FALSE)</f>
        <v>ROBHOC-TURNMATTEN-CLASSIC-13ER-SET</v>
      </c>
      <c r="F171" s="16" t="s">
        <v>190</v>
      </c>
      <c r="G171" s="17" t="s">
        <v>334</v>
      </c>
      <c r="H171" s="18"/>
      <c r="I171" s="18"/>
      <c r="J171" s="18"/>
      <c r="K171" s="18"/>
      <c r="L171" s="18"/>
      <c r="M171" s="18"/>
      <c r="N171" s="19" t="str">
        <f>IF(SUM(H171:M171)=0,"",SUM(H171:M171))</f>
        <v/>
      </c>
      <c r="O171" s="20" t="str">
        <f>HYPERLINK("https://www.robhoc.de/artikel/"&amp;D171,"Info")</f>
        <v>Info</v>
      </c>
      <c r="P171" s="21"/>
    </row>
    <row r="172" spans="2:16" x14ac:dyDescent="0.4">
      <c r="B172" s="15">
        <f>ROW()-8</f>
        <v>164</v>
      </c>
      <c r="D172" s="1" t="s">
        <v>195</v>
      </c>
      <c r="E172" s="16" t="str">
        <f>VLOOKUP(F172,Translation,Sprache,FALSE)</f>
        <v>ROBHOC-TURNMATTE</v>
      </c>
      <c r="F172" s="16" t="s">
        <v>196</v>
      </c>
      <c r="G172" s="17" t="s">
        <v>335</v>
      </c>
      <c r="H172" s="18"/>
      <c r="I172" s="18"/>
      <c r="J172" s="18"/>
      <c r="K172" s="18"/>
      <c r="L172" s="18"/>
      <c r="M172" s="18"/>
      <c r="N172" s="19" t="str">
        <f>IF(SUM(H172:M172)=0,"",SUM(H172:M172))</f>
        <v/>
      </c>
      <c r="O172" s="20" t="str">
        <f>HYPERLINK("https://www.robhoc.de/artikel/"&amp;D172,"Info")</f>
        <v>Info</v>
      </c>
      <c r="P172" s="21"/>
    </row>
    <row r="173" spans="2:16" x14ac:dyDescent="0.4">
      <c r="B173" s="15">
        <f>ROW()-8</f>
        <v>165</v>
      </c>
      <c r="D173" s="1" t="s">
        <v>197</v>
      </c>
      <c r="E173" s="16" t="str">
        <f>VLOOKUP(F173,Translation,Sprache,FALSE)</f>
        <v>ROBHOC-TURNMATTE</v>
      </c>
      <c r="F173" s="16" t="s">
        <v>196</v>
      </c>
      <c r="G173" s="17" t="s">
        <v>335</v>
      </c>
      <c r="H173" s="18"/>
      <c r="I173" s="18"/>
      <c r="J173" s="18"/>
      <c r="K173" s="18"/>
      <c r="L173" s="18"/>
      <c r="M173" s="18"/>
      <c r="N173" s="19" t="str">
        <f>IF(SUM(H173:M173)=0,"",SUM(H173:M173))</f>
        <v/>
      </c>
      <c r="O173" s="20" t="str">
        <f>HYPERLINK("https://www.robhoc.de/artikel/"&amp;D173,"Info")</f>
        <v>Info</v>
      </c>
      <c r="P173" s="21"/>
    </row>
    <row r="174" spans="2:16" x14ac:dyDescent="0.4">
      <c r="B174" s="15">
        <f>ROW()-8</f>
        <v>166</v>
      </c>
      <c r="D174" s="1" t="s">
        <v>198</v>
      </c>
      <c r="E174" s="16" t="str">
        <f>VLOOKUP(F174,Translation,Sprache,FALSE)</f>
        <v>ROBHOC-TURNMATTE-CLASSIC</v>
      </c>
      <c r="F174" s="16" t="s">
        <v>199</v>
      </c>
      <c r="G174" s="17" t="s">
        <v>335</v>
      </c>
      <c r="H174" s="18"/>
      <c r="I174" s="18"/>
      <c r="J174" s="18"/>
      <c r="K174" s="18"/>
      <c r="L174" s="18"/>
      <c r="M174" s="18"/>
      <c r="N174" s="19" t="str">
        <f>IF(SUM(H174:M174)=0,"",SUM(H174:M174))</f>
        <v/>
      </c>
      <c r="O174" s="20" t="str">
        <f>HYPERLINK("https://www.robhoc.de/artikel/"&amp;D174,"Info")</f>
        <v>Info</v>
      </c>
      <c r="P174" s="21"/>
    </row>
    <row r="175" spans="2:16" x14ac:dyDescent="0.4">
      <c r="B175" s="15">
        <f>ROW()-8</f>
        <v>167</v>
      </c>
      <c r="D175" s="1" t="s">
        <v>200</v>
      </c>
      <c r="E175" s="16" t="str">
        <f>VLOOKUP(F175,Translation,Sprache,FALSE)</f>
        <v>ROBHOC-TURNMATTE-CLASSIC</v>
      </c>
      <c r="F175" s="16" t="s">
        <v>199</v>
      </c>
      <c r="G175" s="17" t="s">
        <v>335</v>
      </c>
      <c r="H175" s="18"/>
      <c r="I175" s="18"/>
      <c r="J175" s="18"/>
      <c r="K175" s="18"/>
      <c r="L175" s="18"/>
      <c r="M175" s="18"/>
      <c r="N175" s="19" t="str">
        <f>IF(SUM(H175:M175)=0,"",SUM(H175:M175))</f>
        <v/>
      </c>
      <c r="O175" s="20" t="str">
        <f>HYPERLINK("https://www.robhoc.de/artikel/"&amp;D175,"Info")</f>
        <v>Info</v>
      </c>
      <c r="P175" s="21"/>
    </row>
    <row r="176" spans="2:16" x14ac:dyDescent="0.4">
      <c r="B176" s="15">
        <f>ROW()-8</f>
        <v>168</v>
      </c>
      <c r="D176" s="1" t="s">
        <v>201</v>
      </c>
      <c r="E176" s="16" t="str">
        <f>VLOOKUP(F176,Translation,Sprache,FALSE)</f>
        <v>ROBHOC-TURNMATTE-CLASSIC</v>
      </c>
      <c r="F176" s="16" t="s">
        <v>199</v>
      </c>
      <c r="G176" s="17" t="s">
        <v>335</v>
      </c>
      <c r="H176" s="18"/>
      <c r="I176" s="18"/>
      <c r="J176" s="18"/>
      <c r="K176" s="18"/>
      <c r="L176" s="18"/>
      <c r="M176" s="18"/>
      <c r="N176" s="19" t="str">
        <f>IF(SUM(H176:M176)=0,"",SUM(H176:M176))</f>
        <v/>
      </c>
      <c r="O176" s="20" t="str">
        <f>HYPERLINK("https://www.robhoc.de/artikel/"&amp;D176,"Info")</f>
        <v>Info</v>
      </c>
      <c r="P176" s="21"/>
    </row>
    <row r="177" spans="2:16" x14ac:dyDescent="0.4">
      <c r="B177" s="15">
        <f>ROW()-8</f>
        <v>169</v>
      </c>
      <c r="D177" s="1" t="s">
        <v>202</v>
      </c>
      <c r="E177" s="16" t="str">
        <f>VLOOKUP(F177,Translation,Sprache,FALSE)</f>
        <v>ROBHOC-TURNMATTE-CLASSIC</v>
      </c>
      <c r="F177" s="16" t="s">
        <v>199</v>
      </c>
      <c r="G177" s="17" t="s">
        <v>335</v>
      </c>
      <c r="H177" s="18"/>
      <c r="I177" s="18"/>
      <c r="J177" s="18"/>
      <c r="K177" s="18"/>
      <c r="L177" s="18"/>
      <c r="M177" s="18"/>
      <c r="N177" s="19" t="str">
        <f>IF(SUM(H177:M177)=0,"",SUM(H177:M177))</f>
        <v/>
      </c>
      <c r="O177" s="20" t="str">
        <f>HYPERLINK("https://www.robhoc.de/artikel/"&amp;D177,"Info")</f>
        <v>Info</v>
      </c>
      <c r="P177" s="21"/>
    </row>
    <row r="178" spans="2:16" x14ac:dyDescent="0.4">
      <c r="B178" s="15">
        <f>ROW()-8</f>
        <v>170</v>
      </c>
      <c r="D178" s="1" t="s">
        <v>203</v>
      </c>
      <c r="E178" s="16" t="str">
        <f>VLOOKUP(F178,Translation,Sprache,FALSE)</f>
        <v>ROBHOC-TURNMATTE-CLASSIC</v>
      </c>
      <c r="F178" s="16" t="s">
        <v>199</v>
      </c>
      <c r="G178" s="17" t="s">
        <v>335</v>
      </c>
      <c r="H178" s="18"/>
      <c r="I178" s="18"/>
      <c r="J178" s="18"/>
      <c r="K178" s="18"/>
      <c r="L178" s="18"/>
      <c r="M178" s="18"/>
      <c r="N178" s="19" t="str">
        <f>IF(SUM(H178:M178)=0,"",SUM(H178:M178))</f>
        <v/>
      </c>
      <c r="O178" s="20" t="str">
        <f>HYPERLINK("https://www.robhoc.de/artikel/"&amp;D178,"Info")</f>
        <v>Info</v>
      </c>
      <c r="P178" s="21"/>
    </row>
    <row r="179" spans="2:16" x14ac:dyDescent="0.4">
      <c r="B179" s="15">
        <f>ROW()-8</f>
        <v>171</v>
      </c>
      <c r="D179" s="1" t="s">
        <v>204</v>
      </c>
      <c r="E179" s="16" t="str">
        <f>VLOOKUP(F179,Translation,Sprache,FALSE)</f>
        <v>ROBHOC-TURNMATTE-CLASSIC</v>
      </c>
      <c r="F179" s="16" t="s">
        <v>199</v>
      </c>
      <c r="G179" s="17" t="s">
        <v>335</v>
      </c>
      <c r="H179" s="18"/>
      <c r="I179" s="18"/>
      <c r="J179" s="18"/>
      <c r="K179" s="18"/>
      <c r="L179" s="18"/>
      <c r="M179" s="18"/>
      <c r="N179" s="19" t="str">
        <f>IF(SUM(H179:M179)=0,"",SUM(H179:M179))</f>
        <v/>
      </c>
      <c r="O179" s="20" t="str">
        <f>HYPERLINK("https://www.robhoc.de/artikel/"&amp;D179,"Info")</f>
        <v>Info</v>
      </c>
      <c r="P179" s="21"/>
    </row>
    <row r="180" spans="2:16" x14ac:dyDescent="0.4">
      <c r="B180" s="15">
        <f>ROW()-8</f>
        <v>172</v>
      </c>
      <c r="D180" s="1" t="s">
        <v>205</v>
      </c>
      <c r="E180" s="16" t="str">
        <f>VLOOKUP(F180,Translation,Sprache,FALSE)</f>
        <v>ROBHOC-TURNMATTE-CLASSIC</v>
      </c>
      <c r="F180" s="16" t="s">
        <v>199</v>
      </c>
      <c r="G180" s="17" t="s">
        <v>335</v>
      </c>
      <c r="H180" s="18"/>
      <c r="I180" s="18"/>
      <c r="J180" s="18"/>
      <c r="K180" s="18"/>
      <c r="L180" s="18"/>
      <c r="M180" s="18"/>
      <c r="N180" s="19" t="str">
        <f>IF(SUM(H180:M180)=0,"",SUM(H180:M180))</f>
        <v/>
      </c>
      <c r="O180" s="20" t="str">
        <f>HYPERLINK("https://www.robhoc.de/artikel/"&amp;D180,"Info")</f>
        <v>Info</v>
      </c>
      <c r="P180" s="21"/>
    </row>
    <row r="181" spans="2:16" x14ac:dyDescent="0.4">
      <c r="B181" s="15">
        <f>ROW()-8</f>
        <v>173</v>
      </c>
      <c r="D181" s="1" t="s">
        <v>206</v>
      </c>
      <c r="E181" s="16" t="str">
        <f>VLOOKUP(F181,Translation,Sprache,FALSE)</f>
        <v>ROBHOC-TURNMATTE-CLASSIC</v>
      </c>
      <c r="F181" s="16" t="s">
        <v>199</v>
      </c>
      <c r="G181" s="17" t="s">
        <v>335</v>
      </c>
      <c r="H181" s="18"/>
      <c r="I181" s="18"/>
      <c r="J181" s="18"/>
      <c r="K181" s="18"/>
      <c r="L181" s="18"/>
      <c r="M181" s="18"/>
      <c r="N181" s="19" t="str">
        <f>IF(SUM(H181:M181)=0,"",SUM(H181:M181))</f>
        <v/>
      </c>
      <c r="O181" s="20" t="str">
        <f>HYPERLINK("https://www.robhoc.de/artikel/"&amp;D181,"Info")</f>
        <v>Info</v>
      </c>
      <c r="P181" s="21"/>
    </row>
    <row r="182" spans="2:16" x14ac:dyDescent="0.4">
      <c r="B182" s="15">
        <f>ROW()-8</f>
        <v>174</v>
      </c>
      <c r="D182" s="1" t="s">
        <v>207</v>
      </c>
      <c r="E182" s="16" t="str">
        <f>VLOOKUP(F182,Translation,Sprache,FALSE)</f>
        <v>ROBHOC-TURNMATTE-CLASSIC</v>
      </c>
      <c r="F182" s="16" t="s">
        <v>199</v>
      </c>
      <c r="G182" s="17" t="s">
        <v>335</v>
      </c>
      <c r="H182" s="18"/>
      <c r="I182" s="18"/>
      <c r="J182" s="18"/>
      <c r="K182" s="18"/>
      <c r="L182" s="18"/>
      <c r="M182" s="18"/>
      <c r="N182" s="19" t="str">
        <f>IF(SUM(H182:M182)=0,"",SUM(H182:M182))</f>
        <v/>
      </c>
      <c r="O182" s="20" t="str">
        <f>HYPERLINK("https://www.robhoc.de/artikel/"&amp;D182,"Info")</f>
        <v>Info</v>
      </c>
      <c r="P182" s="21"/>
    </row>
    <row r="183" spans="2:16" x14ac:dyDescent="0.4">
      <c r="B183" s="15">
        <f>ROW()-8</f>
        <v>175</v>
      </c>
      <c r="D183" s="1" t="s">
        <v>208</v>
      </c>
      <c r="E183" s="16" t="str">
        <f>VLOOKUP(F183,Translation,Sprache,FALSE)</f>
        <v>ROBHOC-TURNMATTE-CLASSIC</v>
      </c>
      <c r="F183" s="16" t="s">
        <v>199</v>
      </c>
      <c r="G183" s="17" t="s">
        <v>335</v>
      </c>
      <c r="H183" s="18"/>
      <c r="I183" s="18"/>
      <c r="J183" s="18"/>
      <c r="K183" s="18"/>
      <c r="L183" s="18"/>
      <c r="M183" s="18"/>
      <c r="N183" s="19" t="str">
        <f>IF(SUM(H183:M183)=0,"",SUM(H183:M183))</f>
        <v/>
      </c>
      <c r="O183" s="20" t="str">
        <f>HYPERLINK("https://www.robhoc.de/artikel/"&amp;D183,"Info")</f>
        <v>Info</v>
      </c>
      <c r="P183" s="21"/>
    </row>
    <row r="184" spans="2:16" x14ac:dyDescent="0.4">
      <c r="B184" s="15">
        <f>ROW()-8</f>
        <v>176</v>
      </c>
      <c r="D184" s="1" t="s">
        <v>209</v>
      </c>
      <c r="E184" s="16" t="str">
        <f>VLOOKUP(F184,Translation,Sprache,FALSE)</f>
        <v>ROBHOC-TURNMATTEN-HÄUSCHEN</v>
      </c>
      <c r="F184" s="16" t="s">
        <v>210</v>
      </c>
      <c r="G184" s="17" t="s">
        <v>335</v>
      </c>
      <c r="H184" s="18"/>
      <c r="I184" s="18"/>
      <c r="J184" s="18"/>
      <c r="K184" s="18"/>
      <c r="L184" s="18"/>
      <c r="M184" s="18"/>
      <c r="N184" s="19" t="str">
        <f>IF(SUM(H184:M184)=0,"",SUM(H184:M184))</f>
        <v/>
      </c>
      <c r="O184" s="20" t="str">
        <f>HYPERLINK("https://www.robhoc.de/artikel/"&amp;D184,"Info")</f>
        <v>Info</v>
      </c>
      <c r="P184" s="21"/>
    </row>
    <row r="185" spans="2:16" x14ac:dyDescent="0.4">
      <c r="B185" s="15">
        <f>ROW()-8</f>
        <v>177</v>
      </c>
      <c r="D185" s="1" t="s">
        <v>783</v>
      </c>
      <c r="E185" s="16" t="str">
        <f>VLOOKUP(F185,Translation,Sprache,FALSE)</f>
        <v>ROBHOC-PODEST-WABE-9ER-SET</v>
      </c>
      <c r="F185" s="16" t="s">
        <v>985</v>
      </c>
      <c r="G185" s="17" t="s">
        <v>334</v>
      </c>
      <c r="H185" s="18"/>
      <c r="I185" s="18"/>
      <c r="J185" s="18"/>
      <c r="K185" s="18"/>
      <c r="L185" s="18"/>
      <c r="M185" s="18"/>
      <c r="N185" s="19" t="str">
        <f>IF(SUM(H185:M185)=0,"",SUM(H185:M185))</f>
        <v/>
      </c>
      <c r="O185" s="20" t="str">
        <f>HYPERLINK("https://www.robhoc.de/artikel/"&amp;D185,"Info")</f>
        <v>Info</v>
      </c>
      <c r="P185" s="21"/>
    </row>
    <row r="186" spans="2:16" x14ac:dyDescent="0.4">
      <c r="B186" s="15">
        <f>ROW()-8</f>
        <v>178</v>
      </c>
      <c r="D186" s="1" t="s">
        <v>784</v>
      </c>
      <c r="E186" s="16" t="str">
        <f>VLOOKUP(F186,Translation,Sprache,FALSE)</f>
        <v>ROBHOC-PODEST-WABE-9ER-SET</v>
      </c>
      <c r="F186" s="16" t="s">
        <v>985</v>
      </c>
      <c r="G186" s="17" t="s">
        <v>334</v>
      </c>
      <c r="H186" s="18"/>
      <c r="I186" s="18"/>
      <c r="J186" s="18"/>
      <c r="K186" s="18"/>
      <c r="L186" s="18"/>
      <c r="M186" s="18"/>
      <c r="N186" s="19" t="str">
        <f>IF(SUM(H186:M186)=0,"",SUM(H186:M186))</f>
        <v/>
      </c>
      <c r="O186" s="20" t="str">
        <f>HYPERLINK("https://www.robhoc.de/artikel/"&amp;D186,"Info")</f>
        <v>Info</v>
      </c>
      <c r="P186" s="21"/>
    </row>
    <row r="187" spans="2:16" x14ac:dyDescent="0.4">
      <c r="B187" s="15">
        <f>ROW()-8</f>
        <v>179</v>
      </c>
      <c r="D187" s="1" t="s">
        <v>785</v>
      </c>
      <c r="E187" s="16" t="str">
        <f>VLOOKUP(F187,Translation,Sprache,FALSE)</f>
        <v>ROBHOC-PODEST-WABE-9ER-SET</v>
      </c>
      <c r="F187" s="16" t="s">
        <v>985</v>
      </c>
      <c r="G187" s="17" t="s">
        <v>334</v>
      </c>
      <c r="H187" s="18"/>
      <c r="I187" s="18"/>
      <c r="J187" s="18"/>
      <c r="K187" s="18"/>
      <c r="L187" s="18"/>
      <c r="M187" s="18"/>
      <c r="N187" s="19" t="str">
        <f>IF(SUM(H187:M187)=0,"",SUM(H187:M187))</f>
        <v/>
      </c>
      <c r="O187" s="20" t="str">
        <f>HYPERLINK("https://www.robhoc.de/artikel/"&amp;D187,"Info")</f>
        <v>Info</v>
      </c>
      <c r="P187" s="21"/>
    </row>
    <row r="188" spans="2:16" x14ac:dyDescent="0.4">
      <c r="B188" s="15">
        <f>ROW()-8</f>
        <v>180</v>
      </c>
      <c r="D188" s="1" t="s">
        <v>786</v>
      </c>
      <c r="E188" s="16" t="str">
        <f>VLOOKUP(F188,Translation,Sprache,FALSE)</f>
        <v>ROBHOC-PODEST-WABE-9ER-SET</v>
      </c>
      <c r="F188" s="16" t="s">
        <v>985</v>
      </c>
      <c r="G188" s="17" t="s">
        <v>334</v>
      </c>
      <c r="H188" s="18"/>
      <c r="I188" s="18"/>
      <c r="J188" s="18"/>
      <c r="K188" s="18"/>
      <c r="L188" s="18"/>
      <c r="M188" s="18"/>
      <c r="N188" s="19" t="str">
        <f>IF(SUM(H188:M188)=0,"",SUM(H188:M188))</f>
        <v/>
      </c>
      <c r="O188" s="20" t="str">
        <f>HYPERLINK("https://www.robhoc.de/artikel/"&amp;D188,"Info")</f>
        <v>Info</v>
      </c>
      <c r="P188" s="21"/>
    </row>
    <row r="189" spans="2:16" x14ac:dyDescent="0.4">
      <c r="B189" s="15">
        <f>ROW()-8</f>
        <v>181</v>
      </c>
      <c r="D189" s="1" t="s">
        <v>787</v>
      </c>
      <c r="E189" s="16" t="str">
        <f>VLOOKUP(F189,Translation,Sprache,FALSE)</f>
        <v>ROBHOC-PODEST-WABE-9ER-SET</v>
      </c>
      <c r="F189" s="16" t="s">
        <v>985</v>
      </c>
      <c r="G189" s="17" t="s">
        <v>334</v>
      </c>
      <c r="H189" s="18"/>
      <c r="I189" s="18"/>
      <c r="J189" s="18"/>
      <c r="K189" s="18"/>
      <c r="L189" s="18"/>
      <c r="M189" s="18"/>
      <c r="N189" s="19" t="str">
        <f>IF(SUM(H189:M189)=0,"",SUM(H189:M189))</f>
        <v/>
      </c>
      <c r="O189" s="20" t="str">
        <f>HYPERLINK("https://www.robhoc.de/artikel/"&amp;D189,"Info")</f>
        <v>Info</v>
      </c>
      <c r="P189" s="21"/>
    </row>
    <row r="190" spans="2:16" x14ac:dyDescent="0.4">
      <c r="B190" s="15">
        <f>ROW()-8</f>
        <v>182</v>
      </c>
      <c r="D190" s="1" t="s">
        <v>788</v>
      </c>
      <c r="E190" s="16" t="str">
        <f>VLOOKUP(F190,Translation,Sprache,FALSE)</f>
        <v>ROBHOC-PODEST-WABE-9ER-SET</v>
      </c>
      <c r="F190" s="16" t="s">
        <v>985</v>
      </c>
      <c r="G190" s="17" t="s">
        <v>334</v>
      </c>
      <c r="H190" s="18"/>
      <c r="I190" s="18"/>
      <c r="J190" s="18"/>
      <c r="K190" s="18"/>
      <c r="L190" s="18"/>
      <c r="M190" s="18"/>
      <c r="N190" s="19" t="str">
        <f>IF(SUM(H190:M190)=0,"",SUM(H190:M190))</f>
        <v/>
      </c>
      <c r="O190" s="20" t="str">
        <f>HYPERLINK("https://www.robhoc.de/artikel/"&amp;D190,"Info")</f>
        <v>Info</v>
      </c>
      <c r="P190" s="21"/>
    </row>
    <row r="191" spans="2:16" x14ac:dyDescent="0.4">
      <c r="B191" s="15">
        <f>ROW()-8</f>
        <v>183</v>
      </c>
      <c r="D191" s="1" t="s">
        <v>789</v>
      </c>
      <c r="E191" s="16" t="str">
        <f>VLOOKUP(F191,Translation,Sprache,FALSE)</f>
        <v>ROBHOC-PODEST-WABE-9ER-SET</v>
      </c>
      <c r="F191" s="16" t="s">
        <v>985</v>
      </c>
      <c r="G191" s="17" t="s">
        <v>334</v>
      </c>
      <c r="H191" s="18"/>
      <c r="I191" s="18"/>
      <c r="J191" s="18"/>
      <c r="K191" s="18"/>
      <c r="L191" s="18"/>
      <c r="M191" s="18"/>
      <c r="N191" s="19" t="str">
        <f>IF(SUM(H191:M191)=0,"",SUM(H191:M191))</f>
        <v/>
      </c>
      <c r="O191" s="20" t="str">
        <f>HYPERLINK("https://www.robhoc.de/artikel/"&amp;D191,"Info")</f>
        <v>Info</v>
      </c>
      <c r="P191" s="21"/>
    </row>
    <row r="192" spans="2:16" x14ac:dyDescent="0.4">
      <c r="B192" s="15">
        <f>ROW()-8</f>
        <v>184</v>
      </c>
      <c r="D192" s="1" t="s">
        <v>790</v>
      </c>
      <c r="E192" s="16" t="str">
        <f>VLOOKUP(F192,Translation,Sprache,FALSE)</f>
        <v>ROBHOC-PODEST-WABE-9ER-SET</v>
      </c>
      <c r="F192" s="16" t="s">
        <v>985</v>
      </c>
      <c r="G192" s="17" t="s">
        <v>334</v>
      </c>
      <c r="H192" s="18"/>
      <c r="I192" s="18"/>
      <c r="J192" s="18"/>
      <c r="K192" s="18"/>
      <c r="L192" s="18"/>
      <c r="M192" s="18"/>
      <c r="N192" s="19" t="str">
        <f>IF(SUM(H192:M192)=0,"",SUM(H192:M192))</f>
        <v/>
      </c>
      <c r="O192" s="20" t="str">
        <f>HYPERLINK("https://www.robhoc.de/artikel/"&amp;D192,"Info")</f>
        <v>Info</v>
      </c>
      <c r="P192" s="21"/>
    </row>
    <row r="193" spans="2:16" x14ac:dyDescent="0.4">
      <c r="B193" s="15">
        <f>ROW()-8</f>
        <v>185</v>
      </c>
      <c r="D193" s="1" t="s">
        <v>791</v>
      </c>
      <c r="E193" s="16" t="str">
        <f>VLOOKUP(F193,Translation,Sprache,FALSE)</f>
        <v>ROBHOC-PODEST-WABE-9ER-SET</v>
      </c>
      <c r="F193" s="16" t="s">
        <v>985</v>
      </c>
      <c r="G193" s="17" t="s">
        <v>334</v>
      </c>
      <c r="H193" s="18"/>
      <c r="I193" s="18"/>
      <c r="J193" s="18"/>
      <c r="K193" s="18"/>
      <c r="L193" s="18"/>
      <c r="M193" s="18"/>
      <c r="N193" s="19" t="str">
        <f>IF(SUM(H193:M193)=0,"",SUM(H193:M193))</f>
        <v/>
      </c>
      <c r="O193" s="20" t="str">
        <f>HYPERLINK("https://www.robhoc.de/artikel/"&amp;D193,"Info")</f>
        <v>Info</v>
      </c>
      <c r="P193" s="21"/>
    </row>
    <row r="194" spans="2:16" x14ac:dyDescent="0.4">
      <c r="B194" s="15">
        <f>ROW()-8</f>
        <v>186</v>
      </c>
      <c r="D194" s="1" t="s">
        <v>792</v>
      </c>
      <c r="E194" s="16" t="str">
        <f>VLOOKUP(F194,Translation,Sprache,FALSE)</f>
        <v>ROBHOC-PODEST-WABE-9ER-SET</v>
      </c>
      <c r="F194" s="16" t="s">
        <v>985</v>
      </c>
      <c r="G194" s="17" t="s">
        <v>334</v>
      </c>
      <c r="H194" s="18"/>
      <c r="I194" s="18"/>
      <c r="J194" s="18"/>
      <c r="K194" s="18"/>
      <c r="L194" s="18"/>
      <c r="M194" s="18"/>
      <c r="N194" s="19" t="str">
        <f>IF(SUM(H194:M194)=0,"",SUM(H194:M194))</f>
        <v/>
      </c>
      <c r="O194" s="20" t="str">
        <f>HYPERLINK("https://www.robhoc.de/artikel/"&amp;D194,"Info")</f>
        <v>Info</v>
      </c>
      <c r="P194" s="21"/>
    </row>
    <row r="195" spans="2:16" x14ac:dyDescent="0.4">
      <c r="B195" s="15">
        <f>ROW()-8</f>
        <v>187</v>
      </c>
      <c r="D195" s="1" t="s">
        <v>793</v>
      </c>
      <c r="E195" s="16" t="str">
        <f>VLOOKUP(F195,Translation,Sprache,FALSE)</f>
        <v>ROBHOC-PODEST-WABE-9ER-SET</v>
      </c>
      <c r="F195" s="16" t="s">
        <v>985</v>
      </c>
      <c r="G195" s="17" t="s">
        <v>334</v>
      </c>
      <c r="H195" s="18"/>
      <c r="I195" s="18"/>
      <c r="J195" s="18"/>
      <c r="K195" s="18"/>
      <c r="L195" s="18"/>
      <c r="M195" s="18"/>
      <c r="N195" s="19" t="str">
        <f>IF(SUM(H195:M195)=0,"",SUM(H195:M195))</f>
        <v/>
      </c>
      <c r="O195" s="20" t="str">
        <f>HYPERLINK("https://www.robhoc.de/artikel/"&amp;D195,"Info")</f>
        <v>Info</v>
      </c>
      <c r="P195" s="21"/>
    </row>
    <row r="196" spans="2:16" x14ac:dyDescent="0.4">
      <c r="B196" s="15">
        <f>ROW()-8</f>
        <v>188</v>
      </c>
      <c r="D196" s="1" t="s">
        <v>794</v>
      </c>
      <c r="E196" s="16" t="str">
        <f>VLOOKUP(F196,Translation,Sprache,FALSE)</f>
        <v>ROBHOC-PODEST-WABE-9ER-SET</v>
      </c>
      <c r="F196" s="16" t="s">
        <v>985</v>
      </c>
      <c r="G196" s="17" t="s">
        <v>334</v>
      </c>
      <c r="H196" s="18"/>
      <c r="I196" s="18"/>
      <c r="J196" s="18"/>
      <c r="K196" s="18"/>
      <c r="L196" s="18"/>
      <c r="M196" s="18"/>
      <c r="N196" s="19" t="str">
        <f>IF(SUM(H196:M196)=0,"",SUM(H196:M196))</f>
        <v/>
      </c>
      <c r="O196" s="20" t="str">
        <f>HYPERLINK("https://www.robhoc.de/artikel/"&amp;D196,"Info")</f>
        <v>Info</v>
      </c>
      <c r="P196" s="21"/>
    </row>
    <row r="197" spans="2:16" x14ac:dyDescent="0.4">
      <c r="B197" s="15">
        <f>ROW()-8</f>
        <v>189</v>
      </c>
      <c r="D197" s="1" t="s">
        <v>795</v>
      </c>
      <c r="E197" s="16" t="str">
        <f>VLOOKUP(F197,Translation,Sprache,FALSE)</f>
        <v>ROBHOC-PODEST-WABE-9ER-SET</v>
      </c>
      <c r="F197" s="16" t="s">
        <v>985</v>
      </c>
      <c r="G197" s="17" t="s">
        <v>334</v>
      </c>
      <c r="H197" s="18"/>
      <c r="I197" s="18"/>
      <c r="J197" s="18"/>
      <c r="K197" s="18"/>
      <c r="L197" s="18"/>
      <c r="M197" s="18"/>
      <c r="N197" s="19" t="str">
        <f>IF(SUM(H197:M197)=0,"",SUM(H197:M197))</f>
        <v/>
      </c>
      <c r="O197" s="20" t="str">
        <f>HYPERLINK("https://www.robhoc.de/artikel/"&amp;D197,"Info")</f>
        <v>Info</v>
      </c>
      <c r="P197" s="21"/>
    </row>
    <row r="198" spans="2:16" x14ac:dyDescent="0.4">
      <c r="B198" s="15">
        <f>ROW()-8</f>
        <v>190</v>
      </c>
      <c r="D198" s="1" t="s">
        <v>796</v>
      </c>
      <c r="E198" s="16" t="str">
        <f>VLOOKUP(F198,Translation,Sprache,FALSE)</f>
        <v>ROBHOC-PODEST-WABE-9ER-SET</v>
      </c>
      <c r="F198" s="16" t="s">
        <v>985</v>
      </c>
      <c r="G198" s="17" t="s">
        <v>334</v>
      </c>
      <c r="H198" s="18"/>
      <c r="I198" s="18"/>
      <c r="J198" s="18"/>
      <c r="K198" s="18"/>
      <c r="L198" s="18"/>
      <c r="M198" s="18"/>
      <c r="N198" s="19" t="str">
        <f>IF(SUM(H198:M198)=0,"",SUM(H198:M198))</f>
        <v/>
      </c>
      <c r="O198" s="20" t="str">
        <f>HYPERLINK("https://www.robhoc.de/artikel/"&amp;D198,"Info")</f>
        <v>Info</v>
      </c>
      <c r="P198" s="21"/>
    </row>
    <row r="199" spans="2:16" x14ac:dyDescent="0.4">
      <c r="B199" s="15">
        <f>ROW()-8</f>
        <v>191</v>
      </c>
      <c r="D199" s="1" t="s">
        <v>797</v>
      </c>
      <c r="E199" s="16" t="str">
        <f>VLOOKUP(F199,Translation,Sprache,FALSE)</f>
        <v>ROBHOC-PODEST-WABE-9ER-SET</v>
      </c>
      <c r="F199" s="16" t="s">
        <v>985</v>
      </c>
      <c r="G199" s="17" t="s">
        <v>334</v>
      </c>
      <c r="H199" s="18"/>
      <c r="I199" s="18"/>
      <c r="J199" s="18"/>
      <c r="K199" s="18"/>
      <c r="L199" s="18"/>
      <c r="M199" s="18"/>
      <c r="N199" s="19" t="str">
        <f>IF(SUM(H199:M199)=0,"",SUM(H199:M199))</f>
        <v/>
      </c>
      <c r="O199" s="20" t="str">
        <f>HYPERLINK("https://www.robhoc.de/artikel/"&amp;D199,"Info")</f>
        <v>Info</v>
      </c>
      <c r="P199" s="21"/>
    </row>
    <row r="200" spans="2:16" x14ac:dyDescent="0.4">
      <c r="B200" s="15">
        <f>ROW()-8</f>
        <v>192</v>
      </c>
      <c r="D200" s="1" t="s">
        <v>798</v>
      </c>
      <c r="E200" s="16" t="str">
        <f>VLOOKUP(F200,Translation,Sprache,FALSE)</f>
        <v>ROBHOC-PODEST-WABE-9ER-SET</v>
      </c>
      <c r="F200" s="16" t="s">
        <v>985</v>
      </c>
      <c r="G200" s="17" t="s">
        <v>334</v>
      </c>
      <c r="H200" s="18"/>
      <c r="I200" s="18"/>
      <c r="J200" s="18"/>
      <c r="K200" s="18"/>
      <c r="L200" s="18"/>
      <c r="M200" s="18"/>
      <c r="N200" s="19" t="str">
        <f>IF(SUM(H200:M200)=0,"",SUM(H200:M200))</f>
        <v/>
      </c>
      <c r="O200" s="20" t="str">
        <f>HYPERLINK("https://www.robhoc.de/artikel/"&amp;D200,"Info")</f>
        <v>Info</v>
      </c>
      <c r="P200" s="21"/>
    </row>
    <row r="201" spans="2:16" x14ac:dyDescent="0.4">
      <c r="B201" s="15">
        <f>ROW()-8</f>
        <v>193</v>
      </c>
      <c r="D201" s="1" t="s">
        <v>799</v>
      </c>
      <c r="E201" s="16" t="str">
        <f>VLOOKUP(F201,Translation,Sprache,FALSE)</f>
        <v>ROBHOC-PODEST-WABE-9ER-SET</v>
      </c>
      <c r="F201" s="16" t="s">
        <v>985</v>
      </c>
      <c r="G201" s="17" t="s">
        <v>334</v>
      </c>
      <c r="H201" s="18"/>
      <c r="I201" s="18"/>
      <c r="J201" s="18"/>
      <c r="K201" s="18"/>
      <c r="L201" s="18"/>
      <c r="M201" s="18"/>
      <c r="N201" s="19" t="str">
        <f>IF(SUM(H201:M201)=0,"",SUM(H201:M201))</f>
        <v/>
      </c>
      <c r="O201" s="20" t="str">
        <f>HYPERLINK("https://www.robhoc.de/artikel/"&amp;D201,"Info")</f>
        <v>Info</v>
      </c>
      <c r="P201" s="21"/>
    </row>
    <row r="202" spans="2:16" x14ac:dyDescent="0.4">
      <c r="B202" s="15">
        <f>ROW()-8</f>
        <v>194</v>
      </c>
      <c r="D202" s="1" t="s">
        <v>800</v>
      </c>
      <c r="E202" s="16" t="str">
        <f>VLOOKUP(F202,Translation,Sprache,FALSE)</f>
        <v>ROBHOC-PODEST-WABE-9ER-SET</v>
      </c>
      <c r="F202" s="16" t="s">
        <v>985</v>
      </c>
      <c r="G202" s="17" t="s">
        <v>334</v>
      </c>
      <c r="H202" s="18"/>
      <c r="I202" s="18"/>
      <c r="J202" s="18"/>
      <c r="K202" s="18"/>
      <c r="L202" s="18"/>
      <c r="M202" s="18"/>
      <c r="N202" s="19" t="str">
        <f>IF(SUM(H202:M202)=0,"",SUM(H202:M202))</f>
        <v/>
      </c>
      <c r="O202" s="20" t="str">
        <f>HYPERLINK("https://www.robhoc.de/artikel/"&amp;D202,"Info")</f>
        <v>Info</v>
      </c>
      <c r="P202" s="21"/>
    </row>
    <row r="203" spans="2:16" x14ac:dyDescent="0.4">
      <c r="B203" s="15">
        <f>ROW()-8</f>
        <v>195</v>
      </c>
      <c r="D203" s="1" t="s">
        <v>801</v>
      </c>
      <c r="E203" s="16" t="str">
        <f>VLOOKUP(F203,Translation,Sprache,FALSE)</f>
        <v>ROBHOC-PODEST-WABE-9ER-SET</v>
      </c>
      <c r="F203" s="16" t="s">
        <v>985</v>
      </c>
      <c r="G203" s="17" t="s">
        <v>334</v>
      </c>
      <c r="H203" s="18"/>
      <c r="I203" s="18"/>
      <c r="J203" s="18"/>
      <c r="K203" s="18"/>
      <c r="L203" s="18"/>
      <c r="M203" s="18"/>
      <c r="N203" s="19" t="str">
        <f>IF(SUM(H203:M203)=0,"",SUM(H203:M203))</f>
        <v/>
      </c>
      <c r="O203" s="20" t="str">
        <f>HYPERLINK("https://www.robhoc.de/artikel/"&amp;D203,"Info")</f>
        <v>Info</v>
      </c>
      <c r="P203" s="21"/>
    </row>
    <row r="204" spans="2:16" x14ac:dyDescent="0.4">
      <c r="B204" s="15">
        <f>ROW()-8</f>
        <v>196</v>
      </c>
      <c r="D204" s="1" t="s">
        <v>802</v>
      </c>
      <c r="E204" s="16" t="str">
        <f>VLOOKUP(F204,Translation,Sprache,FALSE)</f>
        <v>ROBHOC-PODEST-WABE-9ER-SET</v>
      </c>
      <c r="F204" s="16" t="s">
        <v>985</v>
      </c>
      <c r="G204" s="17" t="s">
        <v>334</v>
      </c>
      <c r="H204" s="18"/>
      <c r="I204" s="18"/>
      <c r="J204" s="18"/>
      <c r="K204" s="18"/>
      <c r="L204" s="18"/>
      <c r="M204" s="18"/>
      <c r="N204" s="19" t="str">
        <f>IF(SUM(H204:M204)=0,"",SUM(H204:M204))</f>
        <v/>
      </c>
      <c r="O204" s="20" t="str">
        <f>HYPERLINK("https://www.robhoc.de/artikel/"&amp;D204,"Info")</f>
        <v>Info</v>
      </c>
      <c r="P204" s="21"/>
    </row>
    <row r="205" spans="2:16" x14ac:dyDescent="0.4">
      <c r="B205" s="15">
        <f>ROW()-8</f>
        <v>197</v>
      </c>
      <c r="D205" s="1" t="s">
        <v>803</v>
      </c>
      <c r="E205" s="16" t="str">
        <f>VLOOKUP(F205,Translation,Sprache,FALSE)</f>
        <v>ROBHOC-PODEST-WABE-9ER-SET</v>
      </c>
      <c r="F205" s="16" t="s">
        <v>985</v>
      </c>
      <c r="G205" s="17" t="s">
        <v>334</v>
      </c>
      <c r="H205" s="18"/>
      <c r="I205" s="18"/>
      <c r="J205" s="18"/>
      <c r="K205" s="18"/>
      <c r="L205" s="18"/>
      <c r="M205" s="18"/>
      <c r="N205" s="19" t="str">
        <f>IF(SUM(H205:M205)=0,"",SUM(H205:M205))</f>
        <v/>
      </c>
      <c r="O205" s="20" t="str">
        <f>HYPERLINK("https://www.robhoc.de/artikel/"&amp;D205,"Info")</f>
        <v>Info</v>
      </c>
      <c r="P205" s="21"/>
    </row>
    <row r="206" spans="2:16" x14ac:dyDescent="0.4">
      <c r="B206" s="15">
        <f>ROW()-8</f>
        <v>198</v>
      </c>
      <c r="D206" s="1" t="s">
        <v>804</v>
      </c>
      <c r="E206" s="16" t="str">
        <f>VLOOKUP(F206,Translation,Sprache,FALSE)</f>
        <v>ROBHOC-PODEST-WABE-9ER-SET</v>
      </c>
      <c r="F206" s="16" t="s">
        <v>985</v>
      </c>
      <c r="G206" s="17" t="s">
        <v>334</v>
      </c>
      <c r="H206" s="18"/>
      <c r="I206" s="18"/>
      <c r="J206" s="18"/>
      <c r="K206" s="18"/>
      <c r="L206" s="18"/>
      <c r="M206" s="18"/>
      <c r="N206" s="19" t="str">
        <f>IF(SUM(H206:M206)=0,"",SUM(H206:M206))</f>
        <v/>
      </c>
      <c r="O206" s="20" t="str">
        <f>HYPERLINK("https://www.robhoc.de/artikel/"&amp;D206,"Info")</f>
        <v>Info</v>
      </c>
      <c r="P206" s="21"/>
    </row>
    <row r="207" spans="2:16" x14ac:dyDescent="0.4">
      <c r="B207" s="15">
        <f>ROW()-8</f>
        <v>199</v>
      </c>
      <c r="D207" s="1" t="s">
        <v>805</v>
      </c>
      <c r="E207" s="16" t="str">
        <f>VLOOKUP(F207,Translation,Sprache,FALSE)</f>
        <v>ROBHOC-PODEST-WABE-9ER-SET</v>
      </c>
      <c r="F207" s="16" t="s">
        <v>985</v>
      </c>
      <c r="G207" s="17" t="s">
        <v>334</v>
      </c>
      <c r="H207" s="18"/>
      <c r="I207" s="18"/>
      <c r="J207" s="18"/>
      <c r="K207" s="18"/>
      <c r="L207" s="18"/>
      <c r="M207" s="18"/>
      <c r="N207" s="19" t="str">
        <f>IF(SUM(H207:M207)=0,"",SUM(H207:M207))</f>
        <v/>
      </c>
      <c r="O207" s="20" t="str">
        <f>HYPERLINK("https://www.robhoc.de/artikel/"&amp;D207,"Info")</f>
        <v>Info</v>
      </c>
      <c r="P207" s="21"/>
    </row>
    <row r="208" spans="2:16" x14ac:dyDescent="0.4">
      <c r="B208" s="15">
        <f>ROW()-8</f>
        <v>200</v>
      </c>
      <c r="D208" s="1" t="s">
        <v>806</v>
      </c>
      <c r="E208" s="16" t="str">
        <f>VLOOKUP(F208,Translation,Sprache,FALSE)</f>
        <v>ROBHOC-PODEST-WABE-9ER-SET</v>
      </c>
      <c r="F208" s="16" t="s">
        <v>985</v>
      </c>
      <c r="G208" s="17" t="s">
        <v>334</v>
      </c>
      <c r="H208" s="18"/>
      <c r="I208" s="18"/>
      <c r="J208" s="18"/>
      <c r="K208" s="18"/>
      <c r="L208" s="18"/>
      <c r="M208" s="18"/>
      <c r="N208" s="19" t="str">
        <f>IF(SUM(H208:M208)=0,"",SUM(H208:M208))</f>
        <v/>
      </c>
      <c r="O208" s="20" t="str">
        <f>HYPERLINK("https://www.robhoc.de/artikel/"&amp;D208,"Info")</f>
        <v>Info</v>
      </c>
      <c r="P208" s="21"/>
    </row>
    <row r="209" spans="2:16" x14ac:dyDescent="0.4">
      <c r="B209" s="15">
        <f>ROW()-8</f>
        <v>201</v>
      </c>
      <c r="D209" s="1" t="s">
        <v>807</v>
      </c>
      <c r="E209" s="16" t="str">
        <f>VLOOKUP(F209,Translation,Sprache,FALSE)</f>
        <v>ROBHOC-PODEST-WABE-9ER-SET</v>
      </c>
      <c r="F209" s="16" t="s">
        <v>985</v>
      </c>
      <c r="G209" s="17" t="s">
        <v>334</v>
      </c>
      <c r="H209" s="18"/>
      <c r="I209" s="18"/>
      <c r="J209" s="18"/>
      <c r="K209" s="18"/>
      <c r="L209" s="18"/>
      <c r="M209" s="18"/>
      <c r="N209" s="19" t="str">
        <f>IF(SUM(H209:M209)=0,"",SUM(H209:M209))</f>
        <v/>
      </c>
      <c r="O209" s="20" t="str">
        <f>HYPERLINK("https://www.robhoc.de/artikel/"&amp;D209,"Info")</f>
        <v>Info</v>
      </c>
      <c r="P209" s="21"/>
    </row>
    <row r="210" spans="2:16" x14ac:dyDescent="0.4">
      <c r="B210" s="15">
        <f>ROW()-8</f>
        <v>202</v>
      </c>
      <c r="D210" s="1" t="s">
        <v>808</v>
      </c>
      <c r="E210" s="16" t="str">
        <f>VLOOKUP(F210,Translation,Sprache,FALSE)</f>
        <v>ROBHOC-PODEST-WABE-9ER-SET</v>
      </c>
      <c r="F210" s="16" t="s">
        <v>985</v>
      </c>
      <c r="G210" s="17" t="s">
        <v>334</v>
      </c>
      <c r="H210" s="18"/>
      <c r="I210" s="18"/>
      <c r="J210" s="18"/>
      <c r="K210" s="18"/>
      <c r="L210" s="18"/>
      <c r="M210" s="18"/>
      <c r="N210" s="19" t="str">
        <f>IF(SUM(H210:M210)=0,"",SUM(H210:M210))</f>
        <v/>
      </c>
      <c r="O210" s="20" t="str">
        <f>HYPERLINK("https://www.robhoc.de/artikel/"&amp;D210,"Info")</f>
        <v>Info</v>
      </c>
      <c r="P210" s="21"/>
    </row>
    <row r="211" spans="2:16" x14ac:dyDescent="0.4">
      <c r="B211" s="15">
        <f>ROW()-8</f>
        <v>203</v>
      </c>
      <c r="D211" s="1" t="s">
        <v>809</v>
      </c>
      <c r="E211" s="16" t="str">
        <f>VLOOKUP(F211,Translation,Sprache,FALSE)</f>
        <v>ROBHOC-PODEST-WABE-9ER-SET</v>
      </c>
      <c r="F211" s="16" t="s">
        <v>985</v>
      </c>
      <c r="G211" s="17" t="s">
        <v>334</v>
      </c>
      <c r="H211" s="18"/>
      <c r="I211" s="18"/>
      <c r="J211" s="18"/>
      <c r="K211" s="18"/>
      <c r="L211" s="18"/>
      <c r="M211" s="18"/>
      <c r="N211" s="19" t="str">
        <f>IF(SUM(H211:M211)=0,"",SUM(H211:M211))</f>
        <v/>
      </c>
      <c r="O211" s="20" t="str">
        <f>HYPERLINK("https://www.robhoc.de/artikel/"&amp;D211,"Info")</f>
        <v>Info</v>
      </c>
      <c r="P211" s="21"/>
    </row>
    <row r="212" spans="2:16" x14ac:dyDescent="0.4">
      <c r="B212" s="15">
        <f>ROW()-8</f>
        <v>204</v>
      </c>
      <c r="D212" s="1" t="s">
        <v>810</v>
      </c>
      <c r="E212" s="16" t="str">
        <f>VLOOKUP(F212,Translation,Sprache,FALSE)</f>
        <v>ROBHOC-PODEST-WABE-9ER-SET</v>
      </c>
      <c r="F212" s="16" t="s">
        <v>985</v>
      </c>
      <c r="G212" s="17" t="s">
        <v>334</v>
      </c>
      <c r="H212" s="18"/>
      <c r="I212" s="18"/>
      <c r="J212" s="18"/>
      <c r="K212" s="18"/>
      <c r="L212" s="18"/>
      <c r="M212" s="18"/>
      <c r="N212" s="19" t="str">
        <f>IF(SUM(H212:M212)=0,"",SUM(H212:M212))</f>
        <v/>
      </c>
      <c r="O212" s="20" t="str">
        <f>HYPERLINK("https://www.robhoc.de/artikel/"&amp;D212,"Info")</f>
        <v>Info</v>
      </c>
      <c r="P212" s="21"/>
    </row>
    <row r="213" spans="2:16" x14ac:dyDescent="0.4">
      <c r="B213" s="15">
        <f>ROW()-8</f>
        <v>205</v>
      </c>
      <c r="D213" s="1" t="s">
        <v>811</v>
      </c>
      <c r="E213" s="16" t="str">
        <f>VLOOKUP(F213,Translation,Sprache,FALSE)</f>
        <v>ROBHOC-PODEST-WABE-9ER-SET</v>
      </c>
      <c r="F213" s="16" t="s">
        <v>985</v>
      </c>
      <c r="G213" s="17" t="s">
        <v>334</v>
      </c>
      <c r="H213" s="18"/>
      <c r="I213" s="18"/>
      <c r="J213" s="18"/>
      <c r="K213" s="18"/>
      <c r="L213" s="18"/>
      <c r="M213" s="18"/>
      <c r="N213" s="19" t="str">
        <f>IF(SUM(H213:M213)=0,"",SUM(H213:M213))</f>
        <v/>
      </c>
      <c r="O213" s="20" t="str">
        <f>HYPERLINK("https://www.robhoc.de/artikel/"&amp;D213,"Info")</f>
        <v>Info</v>
      </c>
      <c r="P213" s="21"/>
    </row>
    <row r="214" spans="2:16" x14ac:dyDescent="0.4">
      <c r="B214" s="15">
        <f>ROW()-8</f>
        <v>206</v>
      </c>
      <c r="D214" s="1" t="s">
        <v>812</v>
      </c>
      <c r="E214" s="16" t="str">
        <f>VLOOKUP(F214,Translation,Sprache,FALSE)</f>
        <v>ROBHOC-PODEST-WABE-9ER-SET</v>
      </c>
      <c r="F214" s="16" t="s">
        <v>985</v>
      </c>
      <c r="G214" s="17" t="s">
        <v>334</v>
      </c>
      <c r="H214" s="18"/>
      <c r="I214" s="18"/>
      <c r="J214" s="18"/>
      <c r="K214" s="18"/>
      <c r="L214" s="18"/>
      <c r="M214" s="18"/>
      <c r="N214" s="19" t="str">
        <f>IF(SUM(H214:M214)=0,"",SUM(H214:M214))</f>
        <v/>
      </c>
      <c r="O214" s="20" t="str">
        <f>HYPERLINK("https://www.robhoc.de/artikel/"&amp;D214,"Info")</f>
        <v>Info</v>
      </c>
      <c r="P214" s="21"/>
    </row>
    <row r="215" spans="2:16" x14ac:dyDescent="0.4">
      <c r="B215" s="15">
        <f>ROW()-8</f>
        <v>207</v>
      </c>
      <c r="D215" s="1" t="s">
        <v>813</v>
      </c>
      <c r="E215" s="16" t="str">
        <f>VLOOKUP(F215,Translation,Sprache,FALSE)</f>
        <v>ROBHOC-PODEST-WABE-9ER-SET</v>
      </c>
      <c r="F215" s="16" t="s">
        <v>985</v>
      </c>
      <c r="G215" s="17" t="s">
        <v>334</v>
      </c>
      <c r="H215" s="18"/>
      <c r="I215" s="18"/>
      <c r="J215" s="18"/>
      <c r="K215" s="18"/>
      <c r="L215" s="18"/>
      <c r="M215" s="18"/>
      <c r="N215" s="19" t="str">
        <f>IF(SUM(H215:M215)=0,"",SUM(H215:M215))</f>
        <v/>
      </c>
      <c r="O215" s="20" t="str">
        <f>HYPERLINK("https://www.robhoc.de/artikel/"&amp;D215,"Info")</f>
        <v>Info</v>
      </c>
      <c r="P215" s="21"/>
    </row>
    <row r="216" spans="2:16" x14ac:dyDescent="0.4">
      <c r="B216" s="15">
        <f>ROW()-8</f>
        <v>208</v>
      </c>
      <c r="D216" s="1" t="s">
        <v>814</v>
      </c>
      <c r="E216" s="16" t="str">
        <f>VLOOKUP(F216,Translation,Sprache,FALSE)</f>
        <v>ROBHOC-PODEST-WABE-9ER-SET</v>
      </c>
      <c r="F216" s="16" t="s">
        <v>985</v>
      </c>
      <c r="G216" s="17" t="s">
        <v>334</v>
      </c>
      <c r="H216" s="18"/>
      <c r="I216" s="18"/>
      <c r="J216" s="18"/>
      <c r="K216" s="18"/>
      <c r="L216" s="18"/>
      <c r="M216" s="18"/>
      <c r="N216" s="19" t="str">
        <f>IF(SUM(H216:M216)=0,"",SUM(H216:M216))</f>
        <v/>
      </c>
      <c r="O216" s="20" t="str">
        <f>HYPERLINK("https://www.robhoc.de/artikel/"&amp;D216,"Info")</f>
        <v>Info</v>
      </c>
      <c r="P216" s="21"/>
    </row>
    <row r="217" spans="2:16" x14ac:dyDescent="0.4">
      <c r="B217" s="15">
        <f>ROW()-8</f>
        <v>209</v>
      </c>
      <c r="D217" s="1" t="s">
        <v>815</v>
      </c>
      <c r="E217" s="16" t="str">
        <f>VLOOKUP(F217,Translation,Sprache,FALSE)</f>
        <v>ROBHOC-PODEST-WABE-9ER-SET</v>
      </c>
      <c r="F217" s="16" t="s">
        <v>985</v>
      </c>
      <c r="G217" s="17" t="s">
        <v>334</v>
      </c>
      <c r="H217" s="18"/>
      <c r="I217" s="18"/>
      <c r="J217" s="18"/>
      <c r="K217" s="18"/>
      <c r="L217" s="18"/>
      <c r="M217" s="18"/>
      <c r="N217" s="19" t="str">
        <f>IF(SUM(H217:M217)=0,"",SUM(H217:M217))</f>
        <v/>
      </c>
      <c r="O217" s="20" t="str">
        <f>HYPERLINK("https://www.robhoc.de/artikel/"&amp;D217,"Info")</f>
        <v>Info</v>
      </c>
      <c r="P217" s="21"/>
    </row>
    <row r="218" spans="2:16" x14ac:dyDescent="0.4">
      <c r="B218" s="15">
        <f>ROW()-8</f>
        <v>210</v>
      </c>
      <c r="D218" s="1" t="s">
        <v>816</v>
      </c>
      <c r="E218" s="16" t="str">
        <f>VLOOKUP(F218,Translation,Sprache,FALSE)</f>
        <v>ROBHOC-PODEST-WABE-9ER-SET</v>
      </c>
      <c r="F218" s="16" t="s">
        <v>985</v>
      </c>
      <c r="G218" s="17" t="s">
        <v>334</v>
      </c>
      <c r="H218" s="18"/>
      <c r="I218" s="18"/>
      <c r="J218" s="18"/>
      <c r="K218" s="18"/>
      <c r="L218" s="18"/>
      <c r="M218" s="18"/>
      <c r="N218" s="19" t="str">
        <f>IF(SUM(H218:M218)=0,"",SUM(H218:M218))</f>
        <v/>
      </c>
      <c r="O218" s="20" t="str">
        <f>HYPERLINK("https://www.robhoc.de/artikel/"&amp;D218,"Info")</f>
        <v>Info</v>
      </c>
      <c r="P218" s="21"/>
    </row>
    <row r="219" spans="2:16" x14ac:dyDescent="0.4">
      <c r="B219" s="15">
        <f>ROW()-8</f>
        <v>211</v>
      </c>
      <c r="D219" s="1" t="s">
        <v>817</v>
      </c>
      <c r="E219" s="16" t="str">
        <f>VLOOKUP(F219,Translation,Sprache,FALSE)</f>
        <v>ROBHOC-PODEST-WABE-9ER-SET</v>
      </c>
      <c r="F219" s="16" t="s">
        <v>985</v>
      </c>
      <c r="G219" s="17" t="s">
        <v>334</v>
      </c>
      <c r="H219" s="18"/>
      <c r="I219" s="18"/>
      <c r="J219" s="18"/>
      <c r="K219" s="18"/>
      <c r="L219" s="18"/>
      <c r="M219" s="18"/>
      <c r="N219" s="19" t="str">
        <f>IF(SUM(H219:M219)=0,"",SUM(H219:M219))</f>
        <v/>
      </c>
      <c r="O219" s="20" t="str">
        <f>HYPERLINK("https://www.robhoc.de/artikel/"&amp;D219,"Info")</f>
        <v>Info</v>
      </c>
      <c r="P219" s="21"/>
    </row>
    <row r="220" spans="2:16" x14ac:dyDescent="0.4">
      <c r="B220" s="15">
        <f>ROW()-8</f>
        <v>212</v>
      </c>
      <c r="D220" s="1" t="s">
        <v>818</v>
      </c>
      <c r="E220" s="16" t="str">
        <f>VLOOKUP(F220,Translation,Sprache,FALSE)</f>
        <v>ROBHOC-PODEST-WABE-9ER-SET</v>
      </c>
      <c r="F220" s="16" t="s">
        <v>985</v>
      </c>
      <c r="G220" s="17" t="s">
        <v>334</v>
      </c>
      <c r="H220" s="18"/>
      <c r="I220" s="18"/>
      <c r="J220" s="18"/>
      <c r="K220" s="18"/>
      <c r="L220" s="18"/>
      <c r="M220" s="18"/>
      <c r="N220" s="19" t="str">
        <f>IF(SUM(H220:M220)=0,"",SUM(H220:M220))</f>
        <v/>
      </c>
      <c r="O220" s="20" t="str">
        <f>HYPERLINK("https://www.robhoc.de/artikel/"&amp;D220,"Info")</f>
        <v>Info</v>
      </c>
      <c r="P220" s="21"/>
    </row>
    <row r="221" spans="2:16" x14ac:dyDescent="0.4">
      <c r="B221" s="15">
        <f>ROW()-8</f>
        <v>213</v>
      </c>
      <c r="D221" s="1" t="s">
        <v>819</v>
      </c>
      <c r="E221" s="16" t="str">
        <f>VLOOKUP(F221,Translation,Sprache,FALSE)</f>
        <v>ROBHOC-PODEST-WABE-9ER-SET</v>
      </c>
      <c r="F221" s="16" t="s">
        <v>985</v>
      </c>
      <c r="G221" s="17" t="s">
        <v>334</v>
      </c>
      <c r="H221" s="18"/>
      <c r="I221" s="18"/>
      <c r="J221" s="18"/>
      <c r="K221" s="18"/>
      <c r="L221" s="18"/>
      <c r="M221" s="18"/>
      <c r="N221" s="19" t="str">
        <f>IF(SUM(H221:M221)=0,"",SUM(H221:M221))</f>
        <v/>
      </c>
      <c r="O221" s="20" t="str">
        <f>HYPERLINK("https://www.robhoc.de/artikel/"&amp;D221,"Info")</f>
        <v>Info</v>
      </c>
      <c r="P221" s="21"/>
    </row>
    <row r="222" spans="2:16" x14ac:dyDescent="0.4">
      <c r="B222" s="15">
        <f>ROW()-8</f>
        <v>214</v>
      </c>
      <c r="D222" s="1" t="s">
        <v>820</v>
      </c>
      <c r="E222" s="16" t="str">
        <f>VLOOKUP(F222,Translation,Sprache,FALSE)</f>
        <v>ROBHOC-PODEST-WABE-9ER-SET</v>
      </c>
      <c r="F222" s="16" t="s">
        <v>985</v>
      </c>
      <c r="G222" s="17" t="s">
        <v>334</v>
      </c>
      <c r="H222" s="18"/>
      <c r="I222" s="18"/>
      <c r="J222" s="18"/>
      <c r="K222" s="18"/>
      <c r="L222" s="18"/>
      <c r="M222" s="18"/>
      <c r="N222" s="19" t="str">
        <f>IF(SUM(H222:M222)=0,"",SUM(H222:M222))</f>
        <v/>
      </c>
      <c r="O222" s="20" t="str">
        <f>HYPERLINK("https://www.robhoc.de/artikel/"&amp;D222,"Info")</f>
        <v>Info</v>
      </c>
      <c r="P222" s="21"/>
    </row>
    <row r="223" spans="2:16" x14ac:dyDescent="0.4">
      <c r="B223" s="15">
        <f>ROW()-8</f>
        <v>215</v>
      </c>
      <c r="D223" s="1" t="s">
        <v>821</v>
      </c>
      <c r="E223" s="16" t="str">
        <f>VLOOKUP(F223,Translation,Sprache,FALSE)</f>
        <v>ROBHOC-PODEST-WABE-9ER-SET</v>
      </c>
      <c r="F223" s="16" t="s">
        <v>985</v>
      </c>
      <c r="G223" s="17" t="s">
        <v>334</v>
      </c>
      <c r="H223" s="18"/>
      <c r="I223" s="18"/>
      <c r="J223" s="18"/>
      <c r="K223" s="18"/>
      <c r="L223" s="18"/>
      <c r="M223" s="18"/>
      <c r="N223" s="19" t="str">
        <f>IF(SUM(H223:M223)=0,"",SUM(H223:M223))</f>
        <v/>
      </c>
      <c r="O223" s="20" t="str">
        <f>HYPERLINK("https://www.robhoc.de/artikel/"&amp;D223,"Info")</f>
        <v>Info</v>
      </c>
      <c r="P223" s="21"/>
    </row>
    <row r="224" spans="2:16" x14ac:dyDescent="0.4">
      <c r="B224" s="15">
        <f>ROW()-8</f>
        <v>216</v>
      </c>
      <c r="D224" s="1" t="s">
        <v>822</v>
      </c>
      <c r="E224" s="16" t="str">
        <f>VLOOKUP(F224,Translation,Sprache,FALSE)</f>
        <v>ROBHOC-PODEST-WABE-9ER-SET</v>
      </c>
      <c r="F224" s="16" t="s">
        <v>985</v>
      </c>
      <c r="G224" s="17" t="s">
        <v>334</v>
      </c>
      <c r="H224" s="18"/>
      <c r="I224" s="18"/>
      <c r="J224" s="18"/>
      <c r="K224" s="18"/>
      <c r="L224" s="18"/>
      <c r="M224" s="18"/>
      <c r="N224" s="19" t="str">
        <f>IF(SUM(H224:M224)=0,"",SUM(H224:M224))</f>
        <v/>
      </c>
      <c r="O224" s="20" t="str">
        <f>HYPERLINK("https://www.robhoc.de/artikel/"&amp;D224,"Info")</f>
        <v>Info</v>
      </c>
      <c r="P224" s="21"/>
    </row>
    <row r="225" spans="2:16" x14ac:dyDescent="0.4">
      <c r="B225" s="15">
        <f>ROW()-8</f>
        <v>217</v>
      </c>
      <c r="D225" s="1" t="s">
        <v>823</v>
      </c>
      <c r="E225" s="16" t="str">
        <f>VLOOKUP(F225,Translation,Sprache,FALSE)</f>
        <v>ROBHOC-PODEST-WABE-9ER-SET</v>
      </c>
      <c r="F225" s="16" t="s">
        <v>985</v>
      </c>
      <c r="G225" s="17" t="s">
        <v>334</v>
      </c>
      <c r="H225" s="18"/>
      <c r="I225" s="18"/>
      <c r="J225" s="18"/>
      <c r="K225" s="18"/>
      <c r="L225" s="18"/>
      <c r="M225" s="18"/>
      <c r="N225" s="19" t="str">
        <f>IF(SUM(H225:M225)=0,"",SUM(H225:M225))</f>
        <v/>
      </c>
      <c r="O225" s="20" t="str">
        <f>HYPERLINK("https://www.robhoc.de/artikel/"&amp;D225,"Info")</f>
        <v>Info</v>
      </c>
      <c r="P225" s="21"/>
    </row>
    <row r="226" spans="2:16" x14ac:dyDescent="0.4">
      <c r="B226" s="15">
        <f>ROW()-8</f>
        <v>218</v>
      </c>
      <c r="D226" s="1" t="s">
        <v>824</v>
      </c>
      <c r="E226" s="16" t="str">
        <f>VLOOKUP(F226,Translation,Sprache,FALSE)</f>
        <v>ROBHOC-PODEST-WABE-9ER-SET</v>
      </c>
      <c r="F226" s="16" t="s">
        <v>985</v>
      </c>
      <c r="G226" s="17" t="s">
        <v>334</v>
      </c>
      <c r="H226" s="18"/>
      <c r="I226" s="18"/>
      <c r="J226" s="18"/>
      <c r="K226" s="18"/>
      <c r="L226" s="18"/>
      <c r="M226" s="18"/>
      <c r="N226" s="19" t="str">
        <f>IF(SUM(H226:M226)=0,"",SUM(H226:M226))</f>
        <v/>
      </c>
      <c r="O226" s="20" t="str">
        <f>HYPERLINK("https://www.robhoc.de/artikel/"&amp;D226,"Info")</f>
        <v>Info</v>
      </c>
      <c r="P226" s="21"/>
    </row>
    <row r="227" spans="2:16" x14ac:dyDescent="0.4">
      <c r="B227" s="15">
        <f>ROW()-8</f>
        <v>219</v>
      </c>
      <c r="D227" s="1" t="s">
        <v>825</v>
      </c>
      <c r="E227" s="16" t="str">
        <f>VLOOKUP(F227,Translation,Sprache,FALSE)</f>
        <v>ROBHOC-PODEST-WABE-9ER-SET</v>
      </c>
      <c r="F227" s="16" t="s">
        <v>985</v>
      </c>
      <c r="G227" s="17" t="s">
        <v>334</v>
      </c>
      <c r="H227" s="18"/>
      <c r="I227" s="18"/>
      <c r="J227" s="18"/>
      <c r="K227" s="18"/>
      <c r="L227" s="18"/>
      <c r="M227" s="18"/>
      <c r="N227" s="19" t="str">
        <f>IF(SUM(H227:M227)=0,"",SUM(H227:M227))</f>
        <v/>
      </c>
      <c r="O227" s="20" t="str">
        <f>HYPERLINK("https://www.robhoc.de/artikel/"&amp;D227,"Info")</f>
        <v>Info</v>
      </c>
      <c r="P227" s="21"/>
    </row>
    <row r="228" spans="2:16" x14ac:dyDescent="0.4">
      <c r="B228" s="15">
        <f>ROW()-8</f>
        <v>220</v>
      </c>
      <c r="D228" s="1" t="s">
        <v>826</v>
      </c>
      <c r="E228" s="16" t="str">
        <f>VLOOKUP(F228,Translation,Sprache,FALSE)</f>
        <v>ROBHOC-PODEST-WABE-9ER-SET</v>
      </c>
      <c r="F228" s="16" t="s">
        <v>985</v>
      </c>
      <c r="G228" s="17" t="s">
        <v>334</v>
      </c>
      <c r="H228" s="18"/>
      <c r="I228" s="18"/>
      <c r="J228" s="18"/>
      <c r="K228" s="18"/>
      <c r="L228" s="18"/>
      <c r="M228" s="18"/>
      <c r="N228" s="19" t="str">
        <f>IF(SUM(H228:M228)=0,"",SUM(H228:M228))</f>
        <v/>
      </c>
      <c r="O228" s="20" t="str">
        <f>HYPERLINK("https://www.robhoc.de/artikel/"&amp;D228,"Info")</f>
        <v>Info</v>
      </c>
      <c r="P228" s="21"/>
    </row>
    <row r="229" spans="2:16" x14ac:dyDescent="0.4">
      <c r="B229" s="15">
        <f>ROW()-8</f>
        <v>221</v>
      </c>
      <c r="D229" s="1" t="s">
        <v>827</v>
      </c>
      <c r="E229" s="16" t="str">
        <f>VLOOKUP(F229,Translation,Sprache,FALSE)</f>
        <v>ROBHOC-PODEST-WABE-9ER-SET</v>
      </c>
      <c r="F229" s="16" t="s">
        <v>985</v>
      </c>
      <c r="G229" s="17" t="s">
        <v>334</v>
      </c>
      <c r="H229" s="18"/>
      <c r="I229" s="18"/>
      <c r="J229" s="18"/>
      <c r="K229" s="18"/>
      <c r="L229" s="18"/>
      <c r="M229" s="18"/>
      <c r="N229" s="19" t="str">
        <f>IF(SUM(H229:M229)=0,"",SUM(H229:M229))</f>
        <v/>
      </c>
      <c r="O229" s="20" t="str">
        <f>HYPERLINK("https://www.robhoc.de/artikel/"&amp;D229,"Info")</f>
        <v>Info</v>
      </c>
      <c r="P229" s="21"/>
    </row>
    <row r="230" spans="2:16" x14ac:dyDescent="0.4">
      <c r="B230" s="15">
        <f>ROW()-8</f>
        <v>222</v>
      </c>
      <c r="D230" s="1" t="s">
        <v>828</v>
      </c>
      <c r="E230" s="16" t="str">
        <f>VLOOKUP(F230,Translation,Sprache,FALSE)</f>
        <v>ROBHOC-PODEST-WABE-9ER-SET</v>
      </c>
      <c r="F230" s="16" t="s">
        <v>985</v>
      </c>
      <c r="G230" s="17" t="s">
        <v>334</v>
      </c>
      <c r="H230" s="18"/>
      <c r="I230" s="18"/>
      <c r="J230" s="18"/>
      <c r="K230" s="18"/>
      <c r="L230" s="18"/>
      <c r="M230" s="18"/>
      <c r="N230" s="19" t="str">
        <f>IF(SUM(H230:M230)=0,"",SUM(H230:M230))</f>
        <v/>
      </c>
      <c r="O230" s="20" t="str">
        <f>HYPERLINK("https://www.robhoc.de/artikel/"&amp;D230,"Info")</f>
        <v>Info</v>
      </c>
      <c r="P230" s="21"/>
    </row>
    <row r="231" spans="2:16" x14ac:dyDescent="0.4">
      <c r="B231" s="15">
        <f>ROW()-8</f>
        <v>223</v>
      </c>
      <c r="D231" s="1" t="s">
        <v>829</v>
      </c>
      <c r="E231" s="16" t="str">
        <f>VLOOKUP(F231,Translation,Sprache,FALSE)</f>
        <v>ROBHOC-PODEST-WABE-9ER-SET</v>
      </c>
      <c r="F231" s="16" t="s">
        <v>985</v>
      </c>
      <c r="G231" s="17" t="s">
        <v>334</v>
      </c>
      <c r="H231" s="18"/>
      <c r="I231" s="18"/>
      <c r="J231" s="18"/>
      <c r="K231" s="18"/>
      <c r="L231" s="18"/>
      <c r="M231" s="18"/>
      <c r="N231" s="19" t="str">
        <f>IF(SUM(H231:M231)=0,"",SUM(H231:M231))</f>
        <v/>
      </c>
      <c r="O231" s="20" t="str">
        <f>HYPERLINK("https://www.robhoc.de/artikel/"&amp;D231,"Info")</f>
        <v>Info</v>
      </c>
      <c r="P231" s="21"/>
    </row>
    <row r="232" spans="2:16" x14ac:dyDescent="0.4">
      <c r="B232" s="15">
        <f>ROW()-8</f>
        <v>224</v>
      </c>
      <c r="D232" s="1" t="s">
        <v>830</v>
      </c>
      <c r="E232" s="16" t="str">
        <f>VLOOKUP(F232,Translation,Sprache,FALSE)</f>
        <v>ROBHOC-PODEST-WABE-9ER-SET</v>
      </c>
      <c r="F232" s="16" t="s">
        <v>985</v>
      </c>
      <c r="G232" s="17" t="s">
        <v>334</v>
      </c>
      <c r="H232" s="18"/>
      <c r="I232" s="18"/>
      <c r="J232" s="18"/>
      <c r="K232" s="18"/>
      <c r="L232" s="18"/>
      <c r="M232" s="18"/>
      <c r="N232" s="19" t="str">
        <f>IF(SUM(H232:M232)=0,"",SUM(H232:M232))</f>
        <v/>
      </c>
      <c r="O232" s="20" t="str">
        <f>HYPERLINK("https://www.robhoc.de/artikel/"&amp;D232,"Info")</f>
        <v>Info</v>
      </c>
      <c r="P232" s="21"/>
    </row>
    <row r="233" spans="2:16" x14ac:dyDescent="0.4">
      <c r="B233" s="15">
        <f>ROW()-8</f>
        <v>225</v>
      </c>
      <c r="D233" s="1" t="s">
        <v>831</v>
      </c>
      <c r="E233" s="16" t="str">
        <f>VLOOKUP(F233,Translation,Sprache,FALSE)</f>
        <v>ROBHOC-PODEST-WABE-9ER-SET</v>
      </c>
      <c r="F233" s="16" t="s">
        <v>985</v>
      </c>
      <c r="G233" s="17" t="s">
        <v>334</v>
      </c>
      <c r="H233" s="18"/>
      <c r="I233" s="18"/>
      <c r="J233" s="18"/>
      <c r="K233" s="18"/>
      <c r="L233" s="18"/>
      <c r="M233" s="18"/>
      <c r="N233" s="19" t="str">
        <f>IF(SUM(H233:M233)=0,"",SUM(H233:M233))</f>
        <v/>
      </c>
      <c r="O233" s="20" t="str">
        <f>HYPERLINK("https://www.robhoc.de/artikel/"&amp;D233,"Info")</f>
        <v>Info</v>
      </c>
      <c r="P233" s="21"/>
    </row>
    <row r="234" spans="2:16" x14ac:dyDescent="0.4">
      <c r="B234" s="15">
        <f>ROW()-8</f>
        <v>226</v>
      </c>
      <c r="D234" s="1" t="s">
        <v>832</v>
      </c>
      <c r="E234" s="16" t="str">
        <f>VLOOKUP(F234,Translation,Sprache,FALSE)</f>
        <v>ROBHOC-PODEST-WABE-9ER-SET</v>
      </c>
      <c r="F234" s="16" t="s">
        <v>985</v>
      </c>
      <c r="G234" s="17" t="s">
        <v>334</v>
      </c>
      <c r="H234" s="18"/>
      <c r="I234" s="18"/>
      <c r="J234" s="18"/>
      <c r="K234" s="18"/>
      <c r="L234" s="18"/>
      <c r="M234" s="18"/>
      <c r="N234" s="19" t="str">
        <f>IF(SUM(H234:M234)=0,"",SUM(H234:M234))</f>
        <v/>
      </c>
      <c r="O234" s="20" t="str">
        <f>HYPERLINK("https://www.robhoc.de/artikel/"&amp;D234,"Info")</f>
        <v>Info</v>
      </c>
      <c r="P234" s="21"/>
    </row>
    <row r="235" spans="2:16" x14ac:dyDescent="0.4">
      <c r="B235" s="15">
        <f>ROW()-8</f>
        <v>227</v>
      </c>
      <c r="D235" s="1" t="s">
        <v>833</v>
      </c>
      <c r="E235" s="16" t="str">
        <f>VLOOKUP(F235,Translation,Sprache,FALSE)</f>
        <v>ROBHOC-PODEST-WABE-9ER-SET</v>
      </c>
      <c r="F235" s="16" t="s">
        <v>985</v>
      </c>
      <c r="G235" s="17" t="s">
        <v>334</v>
      </c>
      <c r="H235" s="18"/>
      <c r="I235" s="18"/>
      <c r="J235" s="18"/>
      <c r="K235" s="18"/>
      <c r="L235" s="18"/>
      <c r="M235" s="18"/>
      <c r="N235" s="19" t="str">
        <f>IF(SUM(H235:M235)=0,"",SUM(H235:M235))</f>
        <v/>
      </c>
      <c r="O235" s="20" t="str">
        <f>HYPERLINK("https://www.robhoc.de/artikel/"&amp;D235,"Info")</f>
        <v>Info</v>
      </c>
      <c r="P235" s="21"/>
    </row>
    <row r="236" spans="2:16" x14ac:dyDescent="0.4">
      <c r="B236" s="15">
        <f>ROW()-8</f>
        <v>228</v>
      </c>
      <c r="D236" s="1" t="s">
        <v>834</v>
      </c>
      <c r="E236" s="16" t="str">
        <f>VLOOKUP(F236,Translation,Sprache,FALSE)</f>
        <v>ROBHOC-PODEST-WABE-9ER-SET</v>
      </c>
      <c r="F236" s="16" t="s">
        <v>985</v>
      </c>
      <c r="G236" s="17" t="s">
        <v>334</v>
      </c>
      <c r="H236" s="18"/>
      <c r="I236" s="18"/>
      <c r="J236" s="18"/>
      <c r="K236" s="18"/>
      <c r="L236" s="18"/>
      <c r="M236" s="18"/>
      <c r="N236" s="19" t="str">
        <f>IF(SUM(H236:M236)=0,"",SUM(H236:M236))</f>
        <v/>
      </c>
      <c r="O236" s="20" t="str">
        <f>HYPERLINK("https://www.robhoc.de/artikel/"&amp;D236,"Info")</f>
        <v>Info</v>
      </c>
      <c r="P236" s="21"/>
    </row>
    <row r="237" spans="2:16" x14ac:dyDescent="0.4">
      <c r="B237" s="15">
        <f>ROW()-8</f>
        <v>229</v>
      </c>
      <c r="D237" s="1" t="s">
        <v>835</v>
      </c>
      <c r="E237" s="16" t="str">
        <f>VLOOKUP(F237,Translation,Sprache,FALSE)</f>
        <v>ROBHOC-PODEST-WABE-9ER-SET</v>
      </c>
      <c r="F237" s="16" t="s">
        <v>985</v>
      </c>
      <c r="G237" s="17" t="s">
        <v>334</v>
      </c>
      <c r="H237" s="18"/>
      <c r="I237" s="18"/>
      <c r="J237" s="18"/>
      <c r="K237" s="18"/>
      <c r="L237" s="18"/>
      <c r="M237" s="18"/>
      <c r="N237" s="19" t="str">
        <f>IF(SUM(H237:M237)=0,"",SUM(H237:M237))</f>
        <v/>
      </c>
      <c r="O237" s="20" t="str">
        <f>HYPERLINK("https://www.robhoc.de/artikel/"&amp;D237,"Info")</f>
        <v>Info</v>
      </c>
      <c r="P237" s="21"/>
    </row>
    <row r="238" spans="2:16" x14ac:dyDescent="0.4">
      <c r="B238" s="15">
        <f>ROW()-8</f>
        <v>230</v>
      </c>
      <c r="D238" s="1" t="s">
        <v>836</v>
      </c>
      <c r="E238" s="16" t="str">
        <f>VLOOKUP(F238,Translation,Sprache,FALSE)</f>
        <v>ROBHOC-PODEST-WABE-9ER-SET</v>
      </c>
      <c r="F238" s="16" t="s">
        <v>985</v>
      </c>
      <c r="G238" s="17" t="s">
        <v>334</v>
      </c>
      <c r="H238" s="18"/>
      <c r="I238" s="18"/>
      <c r="J238" s="18"/>
      <c r="K238" s="18"/>
      <c r="L238" s="18"/>
      <c r="M238" s="18"/>
      <c r="N238" s="19" t="str">
        <f>IF(SUM(H238:M238)=0,"",SUM(H238:M238))</f>
        <v/>
      </c>
      <c r="O238" s="20" t="str">
        <f>HYPERLINK("https://www.robhoc.de/artikel/"&amp;D238,"Info")</f>
        <v>Info</v>
      </c>
      <c r="P238" s="21"/>
    </row>
    <row r="239" spans="2:16" x14ac:dyDescent="0.4">
      <c r="B239" s="15">
        <f>ROW()-8</f>
        <v>231</v>
      </c>
      <c r="D239" s="1" t="s">
        <v>837</v>
      </c>
      <c r="E239" s="16" t="str">
        <f>VLOOKUP(F239,Translation,Sprache,FALSE)</f>
        <v>ROBHOC-PODEST-WABE-9ER-SET</v>
      </c>
      <c r="F239" s="16" t="s">
        <v>985</v>
      </c>
      <c r="G239" s="17" t="s">
        <v>334</v>
      </c>
      <c r="H239" s="18"/>
      <c r="I239" s="18"/>
      <c r="J239" s="18"/>
      <c r="K239" s="18"/>
      <c r="L239" s="18"/>
      <c r="M239" s="18"/>
      <c r="N239" s="19" t="str">
        <f>IF(SUM(H239:M239)=0,"",SUM(H239:M239))</f>
        <v/>
      </c>
      <c r="O239" s="20" t="str">
        <f>HYPERLINK("https://www.robhoc.de/artikel/"&amp;D239,"Info")</f>
        <v>Info</v>
      </c>
      <c r="P239" s="21"/>
    </row>
    <row r="240" spans="2:16" x14ac:dyDescent="0.4">
      <c r="B240" s="15">
        <f>ROW()-8</f>
        <v>232</v>
      </c>
      <c r="D240" s="1" t="s">
        <v>838</v>
      </c>
      <c r="E240" s="16" t="str">
        <f>VLOOKUP(F240,Translation,Sprache,FALSE)</f>
        <v>ROBHOC-PODEST-WABE-9ER-SET</v>
      </c>
      <c r="F240" s="16" t="s">
        <v>985</v>
      </c>
      <c r="G240" s="17" t="s">
        <v>334</v>
      </c>
      <c r="H240" s="18"/>
      <c r="I240" s="18"/>
      <c r="J240" s="18"/>
      <c r="K240" s="18"/>
      <c r="L240" s="18"/>
      <c r="M240" s="18"/>
      <c r="N240" s="19" t="str">
        <f>IF(SUM(H240:M240)=0,"",SUM(H240:M240))</f>
        <v/>
      </c>
      <c r="O240" s="20" t="str">
        <f>HYPERLINK("https://www.robhoc.de/artikel/"&amp;D240,"Info")</f>
        <v>Info</v>
      </c>
      <c r="P240" s="21"/>
    </row>
    <row r="241" spans="2:16" x14ac:dyDescent="0.4">
      <c r="B241" s="15">
        <f>ROW()-8</f>
        <v>233</v>
      </c>
      <c r="D241" s="1" t="s">
        <v>839</v>
      </c>
      <c r="E241" s="16" t="str">
        <f>VLOOKUP(F241,Translation,Sprache,FALSE)</f>
        <v>ROBHOC-PODEST-WABE-9ER-SET</v>
      </c>
      <c r="F241" s="16" t="s">
        <v>985</v>
      </c>
      <c r="G241" s="17" t="s">
        <v>334</v>
      </c>
      <c r="H241" s="18"/>
      <c r="I241" s="18"/>
      <c r="J241" s="18"/>
      <c r="K241" s="18"/>
      <c r="L241" s="18"/>
      <c r="M241" s="18"/>
      <c r="N241" s="19" t="str">
        <f>IF(SUM(H241:M241)=0,"",SUM(H241:M241))</f>
        <v/>
      </c>
      <c r="O241" s="20" t="str">
        <f>HYPERLINK("https://www.robhoc.de/artikel/"&amp;D241,"Info")</f>
        <v>Info</v>
      </c>
      <c r="P241" s="21"/>
    </row>
    <row r="242" spans="2:16" x14ac:dyDescent="0.4">
      <c r="B242" s="15">
        <f>ROW()-8</f>
        <v>234</v>
      </c>
      <c r="D242" s="1" t="s">
        <v>840</v>
      </c>
      <c r="E242" s="16" t="str">
        <f>VLOOKUP(F242,Translation,Sprache,FALSE)</f>
        <v>ROBHOC-PODEST-WABE-9ER-SET</v>
      </c>
      <c r="F242" s="16" t="s">
        <v>985</v>
      </c>
      <c r="G242" s="17" t="s">
        <v>334</v>
      </c>
      <c r="H242" s="18"/>
      <c r="I242" s="18"/>
      <c r="J242" s="18"/>
      <c r="K242" s="18"/>
      <c r="L242" s="18"/>
      <c r="M242" s="18"/>
      <c r="N242" s="19" t="str">
        <f>IF(SUM(H242:M242)=0,"",SUM(H242:M242))</f>
        <v/>
      </c>
      <c r="O242" s="20" t="str">
        <f>HYPERLINK("https://www.robhoc.de/artikel/"&amp;D242,"Info")</f>
        <v>Info</v>
      </c>
      <c r="P242" s="21"/>
    </row>
    <row r="243" spans="2:16" x14ac:dyDescent="0.4">
      <c r="B243" s="15">
        <f>ROW()-8</f>
        <v>235</v>
      </c>
      <c r="D243" s="1" t="s">
        <v>841</v>
      </c>
      <c r="E243" s="16" t="str">
        <f>VLOOKUP(F243,Translation,Sprache,FALSE)</f>
        <v>ROBHOC-PODEST-WABE-9ER-SET</v>
      </c>
      <c r="F243" s="16" t="s">
        <v>985</v>
      </c>
      <c r="G243" s="17" t="s">
        <v>334</v>
      </c>
      <c r="H243" s="18"/>
      <c r="I243" s="18"/>
      <c r="J243" s="18"/>
      <c r="K243" s="18"/>
      <c r="L243" s="18"/>
      <c r="M243" s="18"/>
      <c r="N243" s="19" t="str">
        <f>IF(SUM(H243:M243)=0,"",SUM(H243:M243))</f>
        <v/>
      </c>
      <c r="O243" s="20" t="str">
        <f>HYPERLINK("https://www.robhoc.de/artikel/"&amp;D243,"Info")</f>
        <v>Info</v>
      </c>
      <c r="P243" s="21"/>
    </row>
    <row r="244" spans="2:16" x14ac:dyDescent="0.4">
      <c r="B244" s="15">
        <f>ROW()-8</f>
        <v>236</v>
      </c>
      <c r="D244" s="1" t="s">
        <v>842</v>
      </c>
      <c r="E244" s="16" t="str">
        <f>VLOOKUP(F244,Translation,Sprache,FALSE)</f>
        <v>ROBHOC-PODEST-WABE-9ER-SET</v>
      </c>
      <c r="F244" s="16" t="s">
        <v>985</v>
      </c>
      <c r="G244" s="17" t="s">
        <v>334</v>
      </c>
      <c r="H244" s="18"/>
      <c r="I244" s="18"/>
      <c r="J244" s="18"/>
      <c r="K244" s="18"/>
      <c r="L244" s="18"/>
      <c r="M244" s="18"/>
      <c r="N244" s="19" t="str">
        <f>IF(SUM(H244:M244)=0,"",SUM(H244:M244))</f>
        <v/>
      </c>
      <c r="O244" s="20" t="str">
        <f>HYPERLINK("https://www.robhoc.de/artikel/"&amp;D244,"Info")</f>
        <v>Info</v>
      </c>
      <c r="P244" s="21"/>
    </row>
    <row r="245" spans="2:16" x14ac:dyDescent="0.4">
      <c r="B245" s="15">
        <f>ROW()-8</f>
        <v>237</v>
      </c>
      <c r="D245" s="1" t="s">
        <v>843</v>
      </c>
      <c r="E245" s="16" t="str">
        <f>VLOOKUP(F245,Translation,Sprache,FALSE)</f>
        <v>ROBHOC-PODEST-WABE-6-ECKEN</v>
      </c>
      <c r="F245" s="16" t="s">
        <v>986</v>
      </c>
      <c r="G245" s="17" t="s">
        <v>335</v>
      </c>
      <c r="H245" s="18"/>
      <c r="I245" s="18"/>
      <c r="J245" s="18"/>
      <c r="K245" s="18"/>
      <c r="L245" s="18"/>
      <c r="M245" s="18"/>
      <c r="N245" s="19" t="str">
        <f>IF(SUM(H245:M245)=0,"",SUM(H245:M245))</f>
        <v/>
      </c>
      <c r="O245" s="20" t="str">
        <f>HYPERLINK("https://www.robhoc.de/artikel/"&amp;D245,"Info")</f>
        <v>Info</v>
      </c>
      <c r="P245" s="21"/>
    </row>
    <row r="246" spans="2:16" x14ac:dyDescent="0.4">
      <c r="B246" s="15">
        <f>ROW()-8</f>
        <v>238</v>
      </c>
      <c r="D246" s="1" t="s">
        <v>844</v>
      </c>
      <c r="E246" s="16" t="str">
        <f>VLOOKUP(F246,Translation,Sprache,FALSE)</f>
        <v>ROBHOC-PODEST-WABE-6-ECKEN</v>
      </c>
      <c r="F246" s="16" t="s">
        <v>986</v>
      </c>
      <c r="G246" s="17" t="s">
        <v>335</v>
      </c>
      <c r="H246" s="18"/>
      <c r="I246" s="18"/>
      <c r="J246" s="18"/>
      <c r="K246" s="18"/>
      <c r="L246" s="18"/>
      <c r="M246" s="18"/>
      <c r="N246" s="19" t="str">
        <f>IF(SUM(H246:M246)=0,"",SUM(H246:M246))</f>
        <v/>
      </c>
      <c r="O246" s="20" t="str">
        <f>HYPERLINK("https://www.robhoc.de/artikel/"&amp;D246,"Info")</f>
        <v>Info</v>
      </c>
      <c r="P246" s="21"/>
    </row>
    <row r="247" spans="2:16" x14ac:dyDescent="0.4">
      <c r="B247" s="15">
        <f>ROW()-8</f>
        <v>239</v>
      </c>
      <c r="D247" s="1" t="s">
        <v>845</v>
      </c>
      <c r="E247" s="16" t="str">
        <f>VLOOKUP(F247,Translation,Sprache,FALSE)</f>
        <v>ROBHOC-PODEST-WABE-6-ECKEN</v>
      </c>
      <c r="F247" s="16" t="s">
        <v>986</v>
      </c>
      <c r="G247" s="17" t="s">
        <v>335</v>
      </c>
      <c r="H247" s="18"/>
      <c r="I247" s="18"/>
      <c r="J247" s="18"/>
      <c r="K247" s="18"/>
      <c r="L247" s="18"/>
      <c r="M247" s="18"/>
      <c r="N247" s="19" t="str">
        <f>IF(SUM(H247:M247)=0,"",SUM(H247:M247))</f>
        <v/>
      </c>
      <c r="O247" s="20" t="str">
        <f>HYPERLINK("https://www.robhoc.de/artikel/"&amp;D247,"Info")</f>
        <v>Info</v>
      </c>
      <c r="P247" s="21"/>
    </row>
    <row r="248" spans="2:16" x14ac:dyDescent="0.4">
      <c r="B248" s="15">
        <f>ROW()-8</f>
        <v>240</v>
      </c>
      <c r="D248" s="1" t="s">
        <v>846</v>
      </c>
      <c r="E248" s="16" t="str">
        <f>VLOOKUP(F248,Translation,Sprache,FALSE)</f>
        <v>ROBHOC-PODEST-WABE-5-ECKEN</v>
      </c>
      <c r="F248" s="16" t="s">
        <v>987</v>
      </c>
      <c r="G248" s="17" t="s">
        <v>335</v>
      </c>
      <c r="H248" s="18"/>
      <c r="I248" s="18"/>
      <c r="J248" s="18"/>
      <c r="K248" s="18"/>
      <c r="L248" s="18"/>
      <c r="M248" s="18"/>
      <c r="N248" s="19" t="str">
        <f>IF(SUM(H248:M248)=0,"",SUM(H248:M248))</f>
        <v/>
      </c>
      <c r="O248" s="20" t="str">
        <f>HYPERLINK("https://www.robhoc.de/artikel/"&amp;D248,"Info")</f>
        <v>Info</v>
      </c>
      <c r="P248" s="21"/>
    </row>
    <row r="249" spans="2:16" x14ac:dyDescent="0.4">
      <c r="B249" s="15">
        <f>ROW()-8</f>
        <v>241</v>
      </c>
      <c r="D249" s="1" t="s">
        <v>847</v>
      </c>
      <c r="E249" s="16" t="str">
        <f>VLOOKUP(F249,Translation,Sprache,FALSE)</f>
        <v>ROBHOC-PODEST-WABE-5-ECKEN</v>
      </c>
      <c r="F249" s="16" t="s">
        <v>987</v>
      </c>
      <c r="G249" s="17" t="s">
        <v>335</v>
      </c>
      <c r="H249" s="18"/>
      <c r="I249" s="18"/>
      <c r="J249" s="18"/>
      <c r="K249" s="18"/>
      <c r="L249" s="18"/>
      <c r="M249" s="18"/>
      <c r="N249" s="19" t="str">
        <f>IF(SUM(H249:M249)=0,"",SUM(H249:M249))</f>
        <v/>
      </c>
      <c r="O249" s="20" t="str">
        <f>HYPERLINK("https://www.robhoc.de/artikel/"&amp;D249,"Info")</f>
        <v>Info</v>
      </c>
      <c r="P249" s="21"/>
    </row>
    <row r="250" spans="2:16" x14ac:dyDescent="0.4">
      <c r="B250" s="15">
        <f>ROW()-8</f>
        <v>242</v>
      </c>
      <c r="D250" s="1" t="s">
        <v>848</v>
      </c>
      <c r="E250" s="16" t="str">
        <f>VLOOKUP(F250,Translation,Sprache,FALSE)</f>
        <v>ROBHOC-PODEST-WABE-5-ECKEN</v>
      </c>
      <c r="F250" s="16" t="s">
        <v>987</v>
      </c>
      <c r="G250" s="17" t="s">
        <v>335</v>
      </c>
      <c r="H250" s="18"/>
      <c r="I250" s="18"/>
      <c r="J250" s="18"/>
      <c r="K250" s="18"/>
      <c r="L250" s="18"/>
      <c r="M250" s="18"/>
      <c r="N250" s="19" t="str">
        <f>IF(SUM(H250:M250)=0,"",SUM(H250:M250))</f>
        <v/>
      </c>
      <c r="O250" s="20" t="str">
        <f>HYPERLINK("https://www.robhoc.de/artikel/"&amp;D250,"Info")</f>
        <v>Info</v>
      </c>
      <c r="P250" s="21"/>
    </row>
    <row r="251" spans="2:16" x14ac:dyDescent="0.4">
      <c r="B251" s="15">
        <f>ROW()-8</f>
        <v>243</v>
      </c>
      <c r="D251" s="1" t="s">
        <v>849</v>
      </c>
      <c r="E251" s="16" t="str">
        <f>VLOOKUP(F251,Translation,Sprache,FALSE)</f>
        <v>ROBHOC-PODEST-WABE-4-ECKEN</v>
      </c>
      <c r="F251" s="16" t="s">
        <v>988</v>
      </c>
      <c r="G251" s="17" t="s">
        <v>335</v>
      </c>
      <c r="H251" s="18"/>
      <c r="I251" s="18"/>
      <c r="J251" s="18"/>
      <c r="K251" s="18"/>
      <c r="L251" s="18"/>
      <c r="M251" s="18"/>
      <c r="N251" s="19" t="str">
        <f>IF(SUM(H251:M251)=0,"",SUM(H251:M251))</f>
        <v/>
      </c>
      <c r="O251" s="20" t="str">
        <f>HYPERLINK("https://www.robhoc.de/artikel/"&amp;D251,"Info")</f>
        <v>Info</v>
      </c>
      <c r="P251" s="21"/>
    </row>
    <row r="252" spans="2:16" x14ac:dyDescent="0.4">
      <c r="B252" s="15">
        <f>ROW()-8</f>
        <v>244</v>
      </c>
      <c r="D252" s="1" t="s">
        <v>850</v>
      </c>
      <c r="E252" s="16" t="str">
        <f>VLOOKUP(F252,Translation,Sprache,FALSE)</f>
        <v>ROBHOC-PODEST-WABE-4-ECKEN</v>
      </c>
      <c r="F252" s="16" t="s">
        <v>988</v>
      </c>
      <c r="G252" s="17" t="s">
        <v>335</v>
      </c>
      <c r="H252" s="18"/>
      <c r="I252" s="18"/>
      <c r="J252" s="18"/>
      <c r="K252" s="18"/>
      <c r="L252" s="18"/>
      <c r="M252" s="18"/>
      <c r="N252" s="19" t="str">
        <f>IF(SUM(H252:M252)=0,"",SUM(H252:M252))</f>
        <v/>
      </c>
      <c r="O252" s="20" t="str">
        <f>HYPERLINK("https://www.robhoc.de/artikel/"&amp;D252,"Info")</f>
        <v>Info</v>
      </c>
      <c r="P252" s="21"/>
    </row>
    <row r="253" spans="2:16" x14ac:dyDescent="0.4">
      <c r="B253" s="15">
        <f>ROW()-8</f>
        <v>245</v>
      </c>
      <c r="D253" s="1" t="s">
        <v>851</v>
      </c>
      <c r="E253" s="16" t="str">
        <f>VLOOKUP(F253,Translation,Sprache,FALSE)</f>
        <v>ROBHOC-PODEST-WABE-4-ECKEN</v>
      </c>
      <c r="F253" s="16" t="s">
        <v>988</v>
      </c>
      <c r="G253" s="17" t="s">
        <v>335</v>
      </c>
      <c r="H253" s="18"/>
      <c r="I253" s="18"/>
      <c r="J253" s="18"/>
      <c r="K253" s="18"/>
      <c r="L253" s="18"/>
      <c r="M253" s="18"/>
      <c r="N253" s="19" t="str">
        <f>IF(SUM(H253:M253)=0,"",SUM(H253:M253))</f>
        <v/>
      </c>
      <c r="O253" s="20" t="str">
        <f>HYPERLINK("https://www.robhoc.de/artikel/"&amp;D253,"Info")</f>
        <v>Info</v>
      </c>
      <c r="P253" s="21"/>
    </row>
    <row r="254" spans="2:16" x14ac:dyDescent="0.4">
      <c r="B254" s="15">
        <f>ROW()-8</f>
        <v>246</v>
      </c>
      <c r="D254" s="1" t="s">
        <v>852</v>
      </c>
      <c r="E254" s="16" t="str">
        <f>VLOOKUP(F254,Translation,Sprache,FALSE)</f>
        <v>ROBHOC-PODEST-WABE-9ER-SET-BASIC</v>
      </c>
      <c r="F254" s="16" t="s">
        <v>989</v>
      </c>
      <c r="G254" s="17" t="s">
        <v>334</v>
      </c>
      <c r="H254" s="18"/>
      <c r="I254" s="18"/>
      <c r="J254" s="18"/>
      <c r="K254" s="18"/>
      <c r="L254" s="18"/>
      <c r="M254" s="18"/>
      <c r="N254" s="19" t="str">
        <f>IF(SUM(H254:M254)=0,"",SUM(H254:M254))</f>
        <v/>
      </c>
      <c r="O254" s="20" t="str">
        <f>HYPERLINK("https://www.robhoc.de/artikel/"&amp;D254,"Info")</f>
        <v>Info</v>
      </c>
      <c r="P254" s="21"/>
    </row>
    <row r="255" spans="2:16" x14ac:dyDescent="0.4">
      <c r="B255" s="15">
        <f>ROW()-8</f>
        <v>247</v>
      </c>
      <c r="D255" s="1" t="s">
        <v>853</v>
      </c>
      <c r="E255" s="16" t="str">
        <f>VLOOKUP(F255,Translation,Sprache,FALSE)</f>
        <v>ROBHOC-PODEST-WABE-9ER-SET-BASIC</v>
      </c>
      <c r="F255" s="16" t="s">
        <v>989</v>
      </c>
      <c r="G255" s="17" t="s">
        <v>334</v>
      </c>
      <c r="H255" s="18"/>
      <c r="I255" s="18"/>
      <c r="J255" s="18"/>
      <c r="K255" s="18"/>
      <c r="L255" s="18"/>
      <c r="M255" s="18"/>
      <c r="N255" s="19" t="str">
        <f>IF(SUM(H255:M255)=0,"",SUM(H255:M255))</f>
        <v/>
      </c>
      <c r="O255" s="20" t="str">
        <f>HYPERLINK("https://www.robhoc.de/artikel/"&amp;D255,"Info")</f>
        <v>Info</v>
      </c>
      <c r="P255" s="21"/>
    </row>
    <row r="256" spans="2:16" x14ac:dyDescent="0.4">
      <c r="B256" s="15">
        <f>ROW()-8</f>
        <v>248</v>
      </c>
      <c r="D256" s="1" t="s">
        <v>854</v>
      </c>
      <c r="E256" s="16" t="str">
        <f>VLOOKUP(F256,Translation,Sprache,FALSE)</f>
        <v>ROBHOC-PODEST-WABE-9ER-SET-BASIC</v>
      </c>
      <c r="F256" s="16" t="s">
        <v>989</v>
      </c>
      <c r="G256" s="17" t="s">
        <v>334</v>
      </c>
      <c r="H256" s="18"/>
      <c r="I256" s="18"/>
      <c r="J256" s="18"/>
      <c r="K256" s="18"/>
      <c r="L256" s="18"/>
      <c r="M256" s="18"/>
      <c r="N256" s="19" t="str">
        <f>IF(SUM(H256:M256)=0,"",SUM(H256:M256))</f>
        <v/>
      </c>
      <c r="O256" s="20" t="str">
        <f>HYPERLINK("https://www.robhoc.de/artikel/"&amp;D256,"Info")</f>
        <v>Info</v>
      </c>
      <c r="P256" s="21"/>
    </row>
    <row r="257" spans="2:16" x14ac:dyDescent="0.4">
      <c r="B257" s="15">
        <f>ROW()-8</f>
        <v>249</v>
      </c>
      <c r="D257" s="1" t="s">
        <v>855</v>
      </c>
      <c r="E257" s="16" t="str">
        <f>VLOOKUP(F257,Translation,Sprache,FALSE)</f>
        <v>ROBHOC-PODEST-WABE-9ER-SET-BASIC</v>
      </c>
      <c r="F257" s="16" t="s">
        <v>989</v>
      </c>
      <c r="G257" s="17" t="s">
        <v>334</v>
      </c>
      <c r="H257" s="18"/>
      <c r="I257" s="18"/>
      <c r="J257" s="18"/>
      <c r="K257" s="18"/>
      <c r="L257" s="18"/>
      <c r="M257" s="18"/>
      <c r="N257" s="19" t="str">
        <f>IF(SUM(H257:M257)=0,"",SUM(H257:M257))</f>
        <v/>
      </c>
      <c r="O257" s="20" t="str">
        <f>HYPERLINK("https://www.robhoc.de/artikel/"&amp;D257,"Info")</f>
        <v>Info</v>
      </c>
      <c r="P257" s="21"/>
    </row>
    <row r="258" spans="2:16" x14ac:dyDescent="0.4">
      <c r="B258" s="15">
        <f>ROW()-8</f>
        <v>250</v>
      </c>
      <c r="D258" s="1" t="s">
        <v>856</v>
      </c>
      <c r="E258" s="16" t="str">
        <f>VLOOKUP(F258,Translation,Sprache,FALSE)</f>
        <v>ROBHOC-PODEST-WABE-9ER-SET-BASIC</v>
      </c>
      <c r="F258" s="16" t="s">
        <v>989</v>
      </c>
      <c r="G258" s="17" t="s">
        <v>334</v>
      </c>
      <c r="H258" s="18"/>
      <c r="I258" s="18"/>
      <c r="J258" s="18"/>
      <c r="K258" s="18"/>
      <c r="L258" s="18"/>
      <c r="M258" s="18"/>
      <c r="N258" s="19" t="str">
        <f>IF(SUM(H258:M258)=0,"",SUM(H258:M258))</f>
        <v/>
      </c>
      <c r="O258" s="20" t="str">
        <f>HYPERLINK("https://www.robhoc.de/artikel/"&amp;D258,"Info")</f>
        <v>Info</v>
      </c>
      <c r="P258" s="21"/>
    </row>
    <row r="259" spans="2:16" x14ac:dyDescent="0.4">
      <c r="B259" s="15">
        <f>ROW()-8</f>
        <v>251</v>
      </c>
      <c r="D259" s="1" t="s">
        <v>857</v>
      </c>
      <c r="E259" s="16" t="str">
        <f>VLOOKUP(F259,Translation,Sprache,FALSE)</f>
        <v>ROBHOC-PODEST-WABE-9ER-SET-BASIC</v>
      </c>
      <c r="F259" s="16" t="s">
        <v>989</v>
      </c>
      <c r="G259" s="17" t="s">
        <v>334</v>
      </c>
      <c r="H259" s="18"/>
      <c r="I259" s="18"/>
      <c r="J259" s="18"/>
      <c r="K259" s="18"/>
      <c r="L259" s="18"/>
      <c r="M259" s="18"/>
      <c r="N259" s="19" t="str">
        <f>IF(SUM(H259:M259)=0,"",SUM(H259:M259))</f>
        <v/>
      </c>
      <c r="O259" s="20" t="str">
        <f>HYPERLINK("https://www.robhoc.de/artikel/"&amp;D259,"Info")</f>
        <v>Info</v>
      </c>
      <c r="P259" s="21"/>
    </row>
    <row r="260" spans="2:16" x14ac:dyDescent="0.4">
      <c r="B260" s="15">
        <f>ROW()-8</f>
        <v>252</v>
      </c>
      <c r="D260" s="1" t="s">
        <v>858</v>
      </c>
      <c r="E260" s="16" t="str">
        <f>VLOOKUP(F260,Translation,Sprache,FALSE)</f>
        <v>ROBHOC-PODEST-WABE-9ER-SET-BASIC</v>
      </c>
      <c r="F260" s="16" t="s">
        <v>989</v>
      </c>
      <c r="G260" s="17" t="s">
        <v>334</v>
      </c>
      <c r="H260" s="18"/>
      <c r="I260" s="18"/>
      <c r="J260" s="18"/>
      <c r="K260" s="18"/>
      <c r="L260" s="18"/>
      <c r="M260" s="18"/>
      <c r="N260" s="19" t="str">
        <f>IF(SUM(H260:M260)=0,"",SUM(H260:M260))</f>
        <v/>
      </c>
      <c r="O260" s="20" t="str">
        <f>HYPERLINK("https://www.robhoc.de/artikel/"&amp;D260,"Info")</f>
        <v>Info</v>
      </c>
      <c r="P260" s="21"/>
    </row>
    <row r="261" spans="2:16" x14ac:dyDescent="0.4">
      <c r="B261" s="15">
        <f>ROW()-8</f>
        <v>253</v>
      </c>
      <c r="D261" s="1" t="s">
        <v>859</v>
      </c>
      <c r="E261" s="16" t="str">
        <f>VLOOKUP(F261,Translation,Sprache,FALSE)</f>
        <v>ROBHOC-PODEST-WABE-9ER-SET-BASIC</v>
      </c>
      <c r="F261" s="16" t="s">
        <v>989</v>
      </c>
      <c r="G261" s="17" t="s">
        <v>334</v>
      </c>
      <c r="H261" s="18"/>
      <c r="I261" s="18"/>
      <c r="J261" s="18"/>
      <c r="K261" s="18"/>
      <c r="L261" s="18"/>
      <c r="M261" s="18"/>
      <c r="N261" s="19" t="str">
        <f>IF(SUM(H261:M261)=0,"",SUM(H261:M261))</f>
        <v/>
      </c>
      <c r="O261" s="20" t="str">
        <f>HYPERLINK("https://www.robhoc.de/artikel/"&amp;D261,"Info")</f>
        <v>Info</v>
      </c>
      <c r="P261" s="21"/>
    </row>
    <row r="262" spans="2:16" x14ac:dyDescent="0.4">
      <c r="B262" s="15">
        <f>ROW()-8</f>
        <v>254</v>
      </c>
      <c r="D262" s="1" t="s">
        <v>860</v>
      </c>
      <c r="E262" s="16" t="str">
        <f>VLOOKUP(F262,Translation,Sprache,FALSE)</f>
        <v>ROBHOC-PODEST-WABE-9ER-SET-BASIC</v>
      </c>
      <c r="F262" s="16" t="s">
        <v>989</v>
      </c>
      <c r="G262" s="17" t="s">
        <v>334</v>
      </c>
      <c r="H262" s="18"/>
      <c r="I262" s="18"/>
      <c r="J262" s="18"/>
      <c r="K262" s="18"/>
      <c r="L262" s="18"/>
      <c r="M262" s="18"/>
      <c r="N262" s="19" t="str">
        <f>IF(SUM(H262:M262)=0,"",SUM(H262:M262))</f>
        <v/>
      </c>
      <c r="O262" s="20" t="str">
        <f>HYPERLINK("https://www.robhoc.de/artikel/"&amp;D262,"Info")</f>
        <v>Info</v>
      </c>
      <c r="P262" s="21"/>
    </row>
    <row r="263" spans="2:16" x14ac:dyDescent="0.4">
      <c r="B263" s="15">
        <f>ROW()-8</f>
        <v>255</v>
      </c>
      <c r="D263" s="1" t="s">
        <v>861</v>
      </c>
      <c r="E263" s="16" t="str">
        <f>VLOOKUP(F263,Translation,Sprache,FALSE)</f>
        <v>ROBHOC-PODEST-WABE-9ER-SET-BASIC</v>
      </c>
      <c r="F263" s="16" t="s">
        <v>989</v>
      </c>
      <c r="G263" s="17" t="s">
        <v>334</v>
      </c>
      <c r="H263" s="18"/>
      <c r="I263" s="18"/>
      <c r="J263" s="18"/>
      <c r="K263" s="18"/>
      <c r="L263" s="18"/>
      <c r="M263" s="18"/>
      <c r="N263" s="19" t="str">
        <f>IF(SUM(H263:M263)=0,"",SUM(H263:M263))</f>
        <v/>
      </c>
      <c r="O263" s="20" t="str">
        <f>HYPERLINK("https://www.robhoc.de/artikel/"&amp;D263,"Info")</f>
        <v>Info</v>
      </c>
      <c r="P263" s="21"/>
    </row>
    <row r="264" spans="2:16" x14ac:dyDescent="0.4">
      <c r="B264" s="15">
        <f>ROW()-8</f>
        <v>256</v>
      </c>
      <c r="D264" s="2" t="s">
        <v>862</v>
      </c>
      <c r="E264" s="16" t="str">
        <f>VLOOKUP(F264,Translation,Sprache,FALSE)</f>
        <v>ROBHOC-PODEST-WABE-6-ECKEN-BASIC</v>
      </c>
      <c r="F264" s="16" t="s">
        <v>990</v>
      </c>
      <c r="G264" s="17" t="s">
        <v>335</v>
      </c>
      <c r="H264" s="18"/>
      <c r="I264" s="18"/>
      <c r="J264" s="18"/>
      <c r="K264" s="18"/>
      <c r="L264" s="18"/>
      <c r="M264" s="18"/>
      <c r="N264" s="19" t="str">
        <f>IF(SUM(H264:M264)=0,"",SUM(H264:M264))</f>
        <v/>
      </c>
      <c r="O264" s="20" t="str">
        <f>HYPERLINK("https://www.robhoc.de/artikel/"&amp;D264,"Info")</f>
        <v>Info</v>
      </c>
      <c r="P264" s="21"/>
    </row>
    <row r="265" spans="2:16" x14ac:dyDescent="0.4">
      <c r="B265" s="15">
        <f>ROW()-8</f>
        <v>257</v>
      </c>
      <c r="D265" s="1" t="s">
        <v>863</v>
      </c>
      <c r="E265" s="16" t="str">
        <f>VLOOKUP(F265,Translation,Sprache,FALSE)</f>
        <v>ROBHOC-PODEST-WABE-6-ECKEN-BASIC</v>
      </c>
      <c r="F265" s="16" t="s">
        <v>990</v>
      </c>
      <c r="G265" s="17" t="s">
        <v>335</v>
      </c>
      <c r="H265" s="18"/>
      <c r="I265" s="18"/>
      <c r="J265" s="18"/>
      <c r="K265" s="18"/>
      <c r="L265" s="18"/>
      <c r="M265" s="18"/>
      <c r="N265" s="19" t="str">
        <f>IF(SUM(H265:M265)=0,"",SUM(H265:M265))</f>
        <v/>
      </c>
      <c r="O265" s="20" t="str">
        <f>HYPERLINK("https://www.robhoc.de/artikel/"&amp;D265,"Info")</f>
        <v>Info</v>
      </c>
      <c r="P265" s="21"/>
    </row>
    <row r="266" spans="2:16" x14ac:dyDescent="0.4">
      <c r="B266" s="15">
        <f>ROW()-8</f>
        <v>258</v>
      </c>
      <c r="D266" s="1" t="s">
        <v>864</v>
      </c>
      <c r="E266" s="16" t="str">
        <f>VLOOKUP(F266,Translation,Sprache,FALSE)</f>
        <v>ROBHOC-PODEST-WABE-6-ECKEN-BASIC</v>
      </c>
      <c r="F266" s="16" t="s">
        <v>990</v>
      </c>
      <c r="G266" s="17" t="s">
        <v>335</v>
      </c>
      <c r="H266" s="18"/>
      <c r="I266" s="18"/>
      <c r="J266" s="18"/>
      <c r="K266" s="18"/>
      <c r="L266" s="18"/>
      <c r="M266" s="18"/>
      <c r="N266" s="19" t="str">
        <f>IF(SUM(H266:M266)=0,"",SUM(H266:M266))</f>
        <v/>
      </c>
      <c r="O266" s="20" t="str">
        <f>HYPERLINK("https://www.robhoc.de/artikel/"&amp;D266,"Info")</f>
        <v>Info</v>
      </c>
      <c r="P266" s="21"/>
    </row>
    <row r="267" spans="2:16" x14ac:dyDescent="0.4">
      <c r="B267" s="15">
        <f>ROW()-8</f>
        <v>259</v>
      </c>
      <c r="D267" s="1" t="s">
        <v>865</v>
      </c>
      <c r="E267" s="16" t="str">
        <f>VLOOKUP(F267,Translation,Sprache,FALSE)</f>
        <v>ROBHOC-PODEST-WABE-6-ECKEN-BASIC</v>
      </c>
      <c r="F267" s="16" t="s">
        <v>990</v>
      </c>
      <c r="G267" s="17" t="s">
        <v>335</v>
      </c>
      <c r="H267" s="18"/>
      <c r="I267" s="18"/>
      <c r="J267" s="18"/>
      <c r="K267" s="18"/>
      <c r="L267" s="18"/>
      <c r="M267" s="18"/>
      <c r="N267" s="19" t="str">
        <f>IF(SUM(H267:M267)=0,"",SUM(H267:M267))</f>
        <v/>
      </c>
      <c r="O267" s="20" t="str">
        <f>HYPERLINK("https://www.robhoc.de/artikel/"&amp;D267,"Info")</f>
        <v>Info</v>
      </c>
      <c r="P267" s="21"/>
    </row>
    <row r="268" spans="2:16" x14ac:dyDescent="0.4">
      <c r="B268" s="15">
        <f>ROW()-8</f>
        <v>260</v>
      </c>
      <c r="D268" s="1" t="s">
        <v>866</v>
      </c>
      <c r="E268" s="16" t="str">
        <f>VLOOKUP(F268,Translation,Sprache,FALSE)</f>
        <v>ROBHOC-PODEST-WABE-6-ECKEN-BASIC</v>
      </c>
      <c r="F268" s="16" t="s">
        <v>990</v>
      </c>
      <c r="G268" s="17" t="s">
        <v>335</v>
      </c>
      <c r="H268" s="18"/>
      <c r="I268" s="18"/>
      <c r="J268" s="18"/>
      <c r="K268" s="18"/>
      <c r="L268" s="18"/>
      <c r="M268" s="18"/>
      <c r="N268" s="19" t="str">
        <f>IF(SUM(H268:M268)=0,"",SUM(H268:M268))</f>
        <v/>
      </c>
      <c r="O268" s="20" t="str">
        <f>HYPERLINK("https://www.robhoc.de/artikel/"&amp;D268,"Info")</f>
        <v>Info</v>
      </c>
      <c r="P268" s="21"/>
    </row>
    <row r="269" spans="2:16" x14ac:dyDescent="0.4">
      <c r="B269" s="15">
        <f>ROW()-8</f>
        <v>261</v>
      </c>
      <c r="D269" s="1" t="s">
        <v>867</v>
      </c>
      <c r="E269" s="16" t="str">
        <f>VLOOKUP(F269,Translation,Sprache,FALSE)</f>
        <v>ROBHOC-PODEST-WABE-6-ECKEN-BASIC</v>
      </c>
      <c r="F269" s="16" t="s">
        <v>990</v>
      </c>
      <c r="G269" s="17" t="s">
        <v>335</v>
      </c>
      <c r="H269" s="18"/>
      <c r="I269" s="18"/>
      <c r="J269" s="18"/>
      <c r="K269" s="18"/>
      <c r="L269" s="18"/>
      <c r="M269" s="18"/>
      <c r="N269" s="19" t="str">
        <f>IF(SUM(H269:M269)=0,"",SUM(H269:M269))</f>
        <v/>
      </c>
      <c r="O269" s="20" t="str">
        <f>HYPERLINK("https://www.robhoc.de/artikel/"&amp;D269,"Info")</f>
        <v>Info</v>
      </c>
      <c r="P269" s="21"/>
    </row>
    <row r="270" spans="2:16" x14ac:dyDescent="0.4">
      <c r="B270" s="15">
        <f>ROW()-8</f>
        <v>262</v>
      </c>
      <c r="D270" s="1" t="s">
        <v>868</v>
      </c>
      <c r="E270" s="16" t="str">
        <f>VLOOKUP(F270,Translation,Sprache,FALSE)</f>
        <v>ROBHOC-PODEST-WABE-6-ECKEN-BASIC</v>
      </c>
      <c r="F270" s="16" t="s">
        <v>990</v>
      </c>
      <c r="G270" s="17" t="s">
        <v>335</v>
      </c>
      <c r="H270" s="18"/>
      <c r="I270" s="18"/>
      <c r="J270" s="18"/>
      <c r="K270" s="18"/>
      <c r="L270" s="18"/>
      <c r="M270" s="18"/>
      <c r="N270" s="19" t="str">
        <f>IF(SUM(H270:M270)=0,"",SUM(H270:M270))</f>
        <v/>
      </c>
      <c r="O270" s="20" t="str">
        <f>HYPERLINK("https://www.robhoc.de/artikel/"&amp;D270,"Info")</f>
        <v>Info</v>
      </c>
      <c r="P270" s="21"/>
    </row>
    <row r="271" spans="2:16" x14ac:dyDescent="0.4">
      <c r="B271" s="15">
        <f>ROW()-8</f>
        <v>263</v>
      </c>
      <c r="D271" s="1" t="s">
        <v>869</v>
      </c>
      <c r="E271" s="16" t="str">
        <f>VLOOKUP(F271,Translation,Sprache,FALSE)</f>
        <v>ROBHOC-PODEST-WABE-6-ECKEN-BASIC</v>
      </c>
      <c r="F271" s="16" t="s">
        <v>990</v>
      </c>
      <c r="G271" s="17" t="s">
        <v>335</v>
      </c>
      <c r="H271" s="18"/>
      <c r="I271" s="18"/>
      <c r="J271" s="18"/>
      <c r="K271" s="18"/>
      <c r="L271" s="18"/>
      <c r="M271" s="18"/>
      <c r="N271" s="19" t="str">
        <f>IF(SUM(H271:M271)=0,"",SUM(H271:M271))</f>
        <v/>
      </c>
      <c r="O271" s="20" t="str">
        <f>HYPERLINK("https://www.robhoc.de/artikel/"&amp;D271,"Info")</f>
        <v>Info</v>
      </c>
      <c r="P271" s="21"/>
    </row>
    <row r="272" spans="2:16" x14ac:dyDescent="0.4">
      <c r="B272" s="15">
        <f>ROW()-8</f>
        <v>264</v>
      </c>
      <c r="D272" s="1" t="s">
        <v>870</v>
      </c>
      <c r="E272" s="16" t="str">
        <f>VLOOKUP(F272,Translation,Sprache,FALSE)</f>
        <v>ROBHOC-PODEST-WABE-6-ECKEN-BASIC</v>
      </c>
      <c r="F272" s="16" t="s">
        <v>990</v>
      </c>
      <c r="G272" s="17" t="s">
        <v>335</v>
      </c>
      <c r="H272" s="18"/>
      <c r="I272" s="18"/>
      <c r="J272" s="18"/>
      <c r="K272" s="18"/>
      <c r="L272" s="18"/>
      <c r="M272" s="18"/>
      <c r="N272" s="19" t="str">
        <f>IF(SUM(H272:M272)=0,"",SUM(H272:M272))</f>
        <v/>
      </c>
      <c r="O272" s="20" t="str">
        <f>HYPERLINK("https://www.robhoc.de/artikel/"&amp;D272,"Info")</f>
        <v>Info</v>
      </c>
      <c r="P272" s="21"/>
    </row>
    <row r="273" spans="2:16" x14ac:dyDescent="0.4">
      <c r="B273" s="15">
        <f>ROW()-8</f>
        <v>265</v>
      </c>
      <c r="D273" s="1" t="s">
        <v>871</v>
      </c>
      <c r="E273" s="16" t="str">
        <f>VLOOKUP(F273,Translation,Sprache,FALSE)</f>
        <v>ROBHOC-PODEST-WABE-6-ECKEN-BASIC</v>
      </c>
      <c r="F273" s="16" t="s">
        <v>990</v>
      </c>
      <c r="G273" s="17" t="s">
        <v>335</v>
      </c>
      <c r="H273" s="18"/>
      <c r="I273" s="18"/>
      <c r="J273" s="18"/>
      <c r="K273" s="18"/>
      <c r="L273" s="18"/>
      <c r="M273" s="18"/>
      <c r="N273" s="19" t="str">
        <f>IF(SUM(H273:M273)=0,"",SUM(H273:M273))</f>
        <v/>
      </c>
      <c r="O273" s="20" t="str">
        <f>HYPERLINK("https://www.robhoc.de/artikel/"&amp;D273,"Info")</f>
        <v>Info</v>
      </c>
      <c r="P273" s="21"/>
    </row>
    <row r="274" spans="2:16" x14ac:dyDescent="0.4">
      <c r="B274" s="15">
        <f>ROW()-8</f>
        <v>266</v>
      </c>
      <c r="D274" s="1" t="s">
        <v>872</v>
      </c>
      <c r="E274" s="16" t="str">
        <f>VLOOKUP(F274,Translation,Sprache,FALSE)</f>
        <v>ROBHOC-PODEST-WABE-6-ECKEN-BASIC</v>
      </c>
      <c r="F274" s="16" t="s">
        <v>990</v>
      </c>
      <c r="G274" s="17" t="s">
        <v>335</v>
      </c>
      <c r="H274" s="18"/>
      <c r="I274" s="18"/>
      <c r="J274" s="18"/>
      <c r="K274" s="18"/>
      <c r="L274" s="18"/>
      <c r="M274" s="18"/>
      <c r="N274" s="19" t="str">
        <f>IF(SUM(H274:M274)=0,"",SUM(H274:M274))</f>
        <v/>
      </c>
      <c r="O274" s="20" t="str">
        <f>HYPERLINK("https://www.robhoc.de/artikel/"&amp;D274,"Info")</f>
        <v>Info</v>
      </c>
      <c r="P274" s="21"/>
    </row>
    <row r="275" spans="2:16" x14ac:dyDescent="0.4">
      <c r="B275" s="15">
        <f>ROW()-8</f>
        <v>267</v>
      </c>
      <c r="D275" s="1" t="s">
        <v>873</v>
      </c>
      <c r="E275" s="16" t="str">
        <f>VLOOKUP(F275,Translation,Sprache,FALSE)</f>
        <v>ROBHOC-PODEST-WABE-6-ECKEN-BASIC</v>
      </c>
      <c r="F275" s="16" t="s">
        <v>990</v>
      </c>
      <c r="G275" s="17" t="s">
        <v>335</v>
      </c>
      <c r="H275" s="18"/>
      <c r="I275" s="18"/>
      <c r="J275" s="18"/>
      <c r="K275" s="18"/>
      <c r="L275" s="18"/>
      <c r="M275" s="18"/>
      <c r="N275" s="19" t="str">
        <f>IF(SUM(H275:M275)=0,"",SUM(H275:M275))</f>
        <v/>
      </c>
      <c r="O275" s="20" t="str">
        <f>HYPERLINK("https://www.robhoc.de/artikel/"&amp;D275,"Info")</f>
        <v>Info</v>
      </c>
      <c r="P275" s="21"/>
    </row>
    <row r="276" spans="2:16" x14ac:dyDescent="0.4">
      <c r="B276" s="15">
        <f>ROW()-8</f>
        <v>268</v>
      </c>
      <c r="D276" s="1" t="s">
        <v>874</v>
      </c>
      <c r="E276" s="16" t="str">
        <f>VLOOKUP(F276,Translation,Sprache,FALSE)</f>
        <v>ROBHOC-PODEST-WABE-6-ECKEN-BASIC</v>
      </c>
      <c r="F276" s="16" t="s">
        <v>990</v>
      </c>
      <c r="G276" s="17" t="s">
        <v>335</v>
      </c>
      <c r="H276" s="18"/>
      <c r="I276" s="18"/>
      <c r="J276" s="18"/>
      <c r="K276" s="18"/>
      <c r="L276" s="18"/>
      <c r="M276" s="18"/>
      <c r="N276" s="19" t="str">
        <f>IF(SUM(H276:M276)=0,"",SUM(H276:M276))</f>
        <v/>
      </c>
      <c r="O276" s="20" t="str">
        <f>HYPERLINK("https://www.robhoc.de/artikel/"&amp;D276,"Info")</f>
        <v>Info</v>
      </c>
      <c r="P276" s="21"/>
    </row>
    <row r="277" spans="2:16" x14ac:dyDescent="0.4">
      <c r="B277" s="15">
        <f>ROW()-8</f>
        <v>269</v>
      </c>
      <c r="D277" s="1" t="s">
        <v>875</v>
      </c>
      <c r="E277" s="16" t="str">
        <f>VLOOKUP(F277,Translation,Sprache,FALSE)</f>
        <v>ROBHOC-PODEST-WABE-6-ECKEN-BASIC</v>
      </c>
      <c r="F277" s="16" t="s">
        <v>990</v>
      </c>
      <c r="G277" s="17" t="s">
        <v>335</v>
      </c>
      <c r="H277" s="18"/>
      <c r="I277" s="18"/>
      <c r="J277" s="18"/>
      <c r="K277" s="18"/>
      <c r="L277" s="18"/>
      <c r="M277" s="18"/>
      <c r="N277" s="19" t="str">
        <f>IF(SUM(H277:M277)=0,"",SUM(H277:M277))</f>
        <v/>
      </c>
      <c r="O277" s="20" t="str">
        <f>HYPERLINK("https://www.robhoc.de/artikel/"&amp;D277,"Info")</f>
        <v>Info</v>
      </c>
      <c r="P277" s="21"/>
    </row>
    <row r="278" spans="2:16" x14ac:dyDescent="0.4">
      <c r="B278" s="15">
        <f>ROW()-8</f>
        <v>270</v>
      </c>
      <c r="D278" s="1" t="s">
        <v>876</v>
      </c>
      <c r="E278" s="16" t="str">
        <f>VLOOKUP(F278,Translation,Sprache,FALSE)</f>
        <v>ROBHOC-PODEST-WABE-6-ECKEN-BASIC</v>
      </c>
      <c r="F278" s="16" t="s">
        <v>990</v>
      </c>
      <c r="G278" s="17" t="s">
        <v>335</v>
      </c>
      <c r="H278" s="18"/>
      <c r="I278" s="18"/>
      <c r="J278" s="18"/>
      <c r="K278" s="18"/>
      <c r="L278" s="18"/>
      <c r="M278" s="18"/>
      <c r="N278" s="19" t="str">
        <f>IF(SUM(H278:M278)=0,"",SUM(H278:M278))</f>
        <v/>
      </c>
      <c r="O278" s="20" t="str">
        <f>HYPERLINK("https://www.robhoc.de/artikel/"&amp;D278,"Info")</f>
        <v>Info</v>
      </c>
      <c r="P278" s="21"/>
    </row>
    <row r="279" spans="2:16" x14ac:dyDescent="0.4">
      <c r="B279" s="15">
        <f>ROW()-8</f>
        <v>271</v>
      </c>
      <c r="D279" s="1" t="s">
        <v>877</v>
      </c>
      <c r="E279" s="16" t="str">
        <f>VLOOKUP(F279,Translation,Sprache,FALSE)</f>
        <v>ROBHOC-PODEST-WABE-6-ECKEN-BASIC</v>
      </c>
      <c r="F279" s="16" t="s">
        <v>990</v>
      </c>
      <c r="G279" s="17" t="s">
        <v>335</v>
      </c>
      <c r="H279" s="18"/>
      <c r="I279" s="18"/>
      <c r="J279" s="18"/>
      <c r="K279" s="18"/>
      <c r="L279" s="18"/>
      <c r="M279" s="18"/>
      <c r="N279" s="19" t="str">
        <f>IF(SUM(H279:M279)=0,"",SUM(H279:M279))</f>
        <v/>
      </c>
      <c r="O279" s="20" t="str">
        <f>HYPERLINK("https://www.robhoc.de/artikel/"&amp;D279,"Info")</f>
        <v>Info</v>
      </c>
      <c r="P279" s="21"/>
    </row>
    <row r="280" spans="2:16" x14ac:dyDescent="0.4">
      <c r="B280" s="15">
        <f>ROW()-8</f>
        <v>272</v>
      </c>
      <c r="D280" s="1" t="s">
        <v>878</v>
      </c>
      <c r="E280" s="16" t="str">
        <f>VLOOKUP(F280,Translation,Sprache,FALSE)</f>
        <v>ROBHOC-PODEST-WABE-6-ECKEN-BASIC</v>
      </c>
      <c r="F280" s="16" t="s">
        <v>990</v>
      </c>
      <c r="G280" s="17" t="s">
        <v>335</v>
      </c>
      <c r="H280" s="18"/>
      <c r="I280" s="18"/>
      <c r="J280" s="18"/>
      <c r="K280" s="18"/>
      <c r="L280" s="18"/>
      <c r="M280" s="18"/>
      <c r="N280" s="19" t="str">
        <f>IF(SUM(H280:M280)=0,"",SUM(H280:M280))</f>
        <v/>
      </c>
      <c r="O280" s="20" t="str">
        <f>HYPERLINK("https://www.robhoc.de/artikel/"&amp;D280,"Info")</f>
        <v>Info</v>
      </c>
      <c r="P280" s="21"/>
    </row>
    <row r="281" spans="2:16" x14ac:dyDescent="0.4">
      <c r="B281" s="15">
        <f>ROW()-8</f>
        <v>273</v>
      </c>
      <c r="D281" s="1" t="s">
        <v>879</v>
      </c>
      <c r="E281" s="16" t="str">
        <f>VLOOKUP(F281,Translation,Sprache,FALSE)</f>
        <v>ROBHOC-PODEST-WABE-6-ECKEN-BASIC</v>
      </c>
      <c r="F281" s="16" t="s">
        <v>990</v>
      </c>
      <c r="G281" s="17" t="s">
        <v>335</v>
      </c>
      <c r="H281" s="18"/>
      <c r="I281" s="18"/>
      <c r="J281" s="18"/>
      <c r="K281" s="18"/>
      <c r="L281" s="18"/>
      <c r="M281" s="18"/>
      <c r="N281" s="19" t="str">
        <f>IF(SUM(H281:M281)=0,"",SUM(H281:M281))</f>
        <v/>
      </c>
      <c r="O281" s="20" t="str">
        <f>HYPERLINK("https://www.robhoc.de/artikel/"&amp;D281,"Info")</f>
        <v>Info</v>
      </c>
      <c r="P281" s="21"/>
    </row>
    <row r="282" spans="2:16" x14ac:dyDescent="0.4">
      <c r="B282" s="15">
        <f>ROW()-8</f>
        <v>274</v>
      </c>
      <c r="D282" s="1" t="s">
        <v>880</v>
      </c>
      <c r="E282" s="16" t="str">
        <f>VLOOKUP(F282,Translation,Sprache,FALSE)</f>
        <v>ROBHOC-PODEST-WABE-6-ECKEN-BASIC</v>
      </c>
      <c r="F282" s="16" t="s">
        <v>990</v>
      </c>
      <c r="G282" s="17" t="s">
        <v>335</v>
      </c>
      <c r="H282" s="18"/>
      <c r="I282" s="18"/>
      <c r="J282" s="18"/>
      <c r="K282" s="18"/>
      <c r="L282" s="18"/>
      <c r="M282" s="18"/>
      <c r="N282" s="19" t="str">
        <f>IF(SUM(H282:M282)=0,"",SUM(H282:M282))</f>
        <v/>
      </c>
      <c r="O282" s="20" t="str">
        <f>HYPERLINK("https://www.robhoc.de/artikel/"&amp;D282,"Info")</f>
        <v>Info</v>
      </c>
      <c r="P282" s="21"/>
    </row>
    <row r="283" spans="2:16" x14ac:dyDescent="0.4">
      <c r="B283" s="15">
        <f>ROW()-8</f>
        <v>275</v>
      </c>
      <c r="D283" s="1" t="s">
        <v>881</v>
      </c>
      <c r="E283" s="16" t="str">
        <f>VLOOKUP(F283,Translation,Sprache,FALSE)</f>
        <v>ROBHOC-PODEST-WABE-6-ECKEN-BASIC</v>
      </c>
      <c r="F283" s="16" t="s">
        <v>990</v>
      </c>
      <c r="G283" s="17" t="s">
        <v>335</v>
      </c>
      <c r="H283" s="18"/>
      <c r="I283" s="18"/>
      <c r="J283" s="18"/>
      <c r="K283" s="18"/>
      <c r="L283" s="18"/>
      <c r="M283" s="18"/>
      <c r="N283" s="19" t="str">
        <f>IF(SUM(H283:M283)=0,"",SUM(H283:M283))</f>
        <v/>
      </c>
      <c r="O283" s="20" t="str">
        <f>HYPERLINK("https://www.robhoc.de/artikel/"&amp;D283,"Info")</f>
        <v>Info</v>
      </c>
      <c r="P283" s="21"/>
    </row>
    <row r="284" spans="2:16" x14ac:dyDescent="0.4">
      <c r="B284" s="15">
        <f>ROW()-8</f>
        <v>276</v>
      </c>
      <c r="D284" s="1" t="s">
        <v>882</v>
      </c>
      <c r="E284" s="16" t="str">
        <f>VLOOKUP(F284,Translation,Sprache,FALSE)</f>
        <v>ROBHOC-PODEST-WABE-6-ECKEN-BASIC</v>
      </c>
      <c r="F284" s="16" t="s">
        <v>990</v>
      </c>
      <c r="G284" s="17" t="s">
        <v>335</v>
      </c>
      <c r="H284" s="18"/>
      <c r="I284" s="18"/>
      <c r="J284" s="18"/>
      <c r="K284" s="18"/>
      <c r="L284" s="18"/>
      <c r="M284" s="18"/>
      <c r="N284" s="19" t="str">
        <f>IF(SUM(H284:M284)=0,"",SUM(H284:M284))</f>
        <v/>
      </c>
      <c r="O284" s="20" t="str">
        <f>HYPERLINK("https://www.robhoc.de/artikel/"&amp;D284,"Info")</f>
        <v>Info</v>
      </c>
      <c r="P284" s="21"/>
    </row>
    <row r="285" spans="2:16" x14ac:dyDescent="0.4">
      <c r="B285" s="15">
        <f>ROW()-8</f>
        <v>277</v>
      </c>
      <c r="D285" s="1" t="s">
        <v>883</v>
      </c>
      <c r="E285" s="16" t="str">
        <f>VLOOKUP(F285,Translation,Sprache,FALSE)</f>
        <v>ROBHOC-PODEST-WABE-6-ECKEN-BASIC</v>
      </c>
      <c r="F285" s="16" t="s">
        <v>990</v>
      </c>
      <c r="G285" s="17" t="s">
        <v>335</v>
      </c>
      <c r="H285" s="18"/>
      <c r="I285" s="18"/>
      <c r="J285" s="18"/>
      <c r="K285" s="18"/>
      <c r="L285" s="18"/>
      <c r="M285" s="18"/>
      <c r="N285" s="19" t="str">
        <f>IF(SUM(H285:M285)=0,"",SUM(H285:M285))</f>
        <v/>
      </c>
      <c r="O285" s="20" t="str">
        <f>HYPERLINK("https://www.robhoc.de/artikel/"&amp;D285,"Info")</f>
        <v>Info</v>
      </c>
      <c r="P285" s="21"/>
    </row>
    <row r="286" spans="2:16" x14ac:dyDescent="0.4">
      <c r="B286" s="15">
        <f>ROW()-8</f>
        <v>278</v>
      </c>
      <c r="D286" s="1" t="s">
        <v>884</v>
      </c>
      <c r="E286" s="16" t="str">
        <f>VLOOKUP(F286,Translation,Sprache,FALSE)</f>
        <v>ROBHOC-PODEST-WABE-6-ECKEN-BASIC</v>
      </c>
      <c r="F286" s="16" t="s">
        <v>990</v>
      </c>
      <c r="G286" s="17" t="s">
        <v>335</v>
      </c>
      <c r="H286" s="18"/>
      <c r="I286" s="18"/>
      <c r="J286" s="18"/>
      <c r="K286" s="18"/>
      <c r="L286" s="18"/>
      <c r="M286" s="18"/>
      <c r="N286" s="19" t="str">
        <f>IF(SUM(H286:M286)=0,"",SUM(H286:M286))</f>
        <v/>
      </c>
      <c r="O286" s="20" t="str">
        <f>HYPERLINK("https://www.robhoc.de/artikel/"&amp;D286,"Info")</f>
        <v>Info</v>
      </c>
      <c r="P286" s="21"/>
    </row>
    <row r="287" spans="2:16" x14ac:dyDescent="0.4">
      <c r="B287" s="15">
        <f>ROW()-8</f>
        <v>279</v>
      </c>
      <c r="D287" s="1" t="s">
        <v>885</v>
      </c>
      <c r="E287" s="16" t="str">
        <f>VLOOKUP(F287,Translation,Sprache,FALSE)</f>
        <v>ROBHOC-PODEST-WABE-6-ECKEN-BASIC</v>
      </c>
      <c r="F287" s="16" t="s">
        <v>990</v>
      </c>
      <c r="G287" s="17" t="s">
        <v>335</v>
      </c>
      <c r="H287" s="18"/>
      <c r="I287" s="18"/>
      <c r="J287" s="18"/>
      <c r="K287" s="18"/>
      <c r="L287" s="18"/>
      <c r="M287" s="18"/>
      <c r="N287" s="19" t="str">
        <f>IF(SUM(H287:M287)=0,"",SUM(H287:M287))</f>
        <v/>
      </c>
      <c r="O287" s="20" t="str">
        <f>HYPERLINK("https://www.robhoc.de/artikel/"&amp;D287,"Info")</f>
        <v>Info</v>
      </c>
      <c r="P287" s="21"/>
    </row>
    <row r="288" spans="2:16" x14ac:dyDescent="0.4">
      <c r="B288" s="15">
        <f>ROW()-8</f>
        <v>280</v>
      </c>
      <c r="D288" s="1" t="s">
        <v>886</v>
      </c>
      <c r="E288" s="16" t="str">
        <f>VLOOKUP(F288,Translation,Sprache,FALSE)</f>
        <v>ROBHOC-PODEST-WABE-6-ECKEN-BASIC</v>
      </c>
      <c r="F288" s="16" t="s">
        <v>990</v>
      </c>
      <c r="G288" s="17" t="s">
        <v>335</v>
      </c>
      <c r="H288" s="18"/>
      <c r="I288" s="18"/>
      <c r="J288" s="18"/>
      <c r="K288" s="18"/>
      <c r="L288" s="18"/>
      <c r="M288" s="18"/>
      <c r="N288" s="19" t="str">
        <f>IF(SUM(H288:M288)=0,"",SUM(H288:M288))</f>
        <v/>
      </c>
      <c r="O288" s="20" t="str">
        <f>HYPERLINK("https://www.robhoc.de/artikel/"&amp;D288,"Info")</f>
        <v>Info</v>
      </c>
      <c r="P288" s="21"/>
    </row>
    <row r="289" spans="2:16" x14ac:dyDescent="0.4">
      <c r="B289" s="15">
        <f>ROW()-8</f>
        <v>281</v>
      </c>
      <c r="D289" s="1" t="s">
        <v>887</v>
      </c>
      <c r="E289" s="16" t="str">
        <f>VLOOKUP(F289,Translation,Sprache,FALSE)</f>
        <v>ROBHOC-PODEST-WABE-6-ECKEN-BASIC</v>
      </c>
      <c r="F289" s="16" t="s">
        <v>990</v>
      </c>
      <c r="G289" s="17" t="s">
        <v>335</v>
      </c>
      <c r="H289" s="18"/>
      <c r="I289" s="18"/>
      <c r="J289" s="18"/>
      <c r="K289" s="18"/>
      <c r="L289" s="18"/>
      <c r="M289" s="18"/>
      <c r="N289" s="19" t="str">
        <f>IF(SUM(H289:M289)=0,"",SUM(H289:M289))</f>
        <v/>
      </c>
      <c r="O289" s="20" t="str">
        <f>HYPERLINK("https://www.robhoc.de/artikel/"&amp;D289,"Info")</f>
        <v>Info</v>
      </c>
      <c r="P289" s="21"/>
    </row>
    <row r="290" spans="2:16" x14ac:dyDescent="0.4">
      <c r="B290" s="15">
        <f>ROW()-8</f>
        <v>282</v>
      </c>
      <c r="D290" s="1" t="s">
        <v>888</v>
      </c>
      <c r="E290" s="16" t="str">
        <f>VLOOKUP(F290,Translation,Sprache,FALSE)</f>
        <v>ROBHOC-PODEST-WABE-6-ECKEN-BASIC</v>
      </c>
      <c r="F290" s="16" t="s">
        <v>990</v>
      </c>
      <c r="G290" s="17" t="s">
        <v>335</v>
      </c>
      <c r="H290" s="18"/>
      <c r="I290" s="18"/>
      <c r="J290" s="18"/>
      <c r="K290" s="18"/>
      <c r="L290" s="18"/>
      <c r="M290" s="18"/>
      <c r="N290" s="19" t="str">
        <f>IF(SUM(H290:M290)=0,"",SUM(H290:M290))</f>
        <v/>
      </c>
      <c r="O290" s="20" t="str">
        <f>HYPERLINK("https://www.robhoc.de/artikel/"&amp;D290,"Info")</f>
        <v>Info</v>
      </c>
      <c r="P290" s="21"/>
    </row>
    <row r="291" spans="2:16" x14ac:dyDescent="0.4">
      <c r="B291" s="15">
        <f>ROW()-8</f>
        <v>283</v>
      </c>
      <c r="D291" s="1" t="s">
        <v>889</v>
      </c>
      <c r="E291" s="16" t="str">
        <f>VLOOKUP(F291,Translation,Sprache,FALSE)</f>
        <v>ROBHOC-PODEST-WABE-6-ECKEN-BASIC</v>
      </c>
      <c r="F291" s="16" t="s">
        <v>990</v>
      </c>
      <c r="G291" s="17" t="s">
        <v>335</v>
      </c>
      <c r="H291" s="18"/>
      <c r="I291" s="18"/>
      <c r="J291" s="18"/>
      <c r="K291" s="18"/>
      <c r="L291" s="18"/>
      <c r="M291" s="18"/>
      <c r="N291" s="19" t="str">
        <f>IF(SUM(H291:M291)=0,"",SUM(H291:M291))</f>
        <v/>
      </c>
      <c r="O291" s="20" t="str">
        <f>HYPERLINK("https://www.robhoc.de/artikel/"&amp;D291,"Info")</f>
        <v>Info</v>
      </c>
      <c r="P291" s="21"/>
    </row>
    <row r="292" spans="2:16" x14ac:dyDescent="0.4">
      <c r="B292" s="15">
        <f>ROW()-8</f>
        <v>284</v>
      </c>
      <c r="D292" s="1" t="s">
        <v>890</v>
      </c>
      <c r="E292" s="16" t="str">
        <f>VLOOKUP(F292,Translation,Sprache,FALSE)</f>
        <v>ROBHOC-PODEST-WABE-6-ECKEN-BASIC</v>
      </c>
      <c r="F292" s="16" t="s">
        <v>990</v>
      </c>
      <c r="G292" s="17" t="s">
        <v>335</v>
      </c>
      <c r="H292" s="18"/>
      <c r="I292" s="18"/>
      <c r="J292" s="18"/>
      <c r="K292" s="18"/>
      <c r="L292" s="18"/>
      <c r="M292" s="18"/>
      <c r="N292" s="19" t="str">
        <f>IF(SUM(H292:M292)=0,"",SUM(H292:M292))</f>
        <v/>
      </c>
      <c r="O292" s="20" t="str">
        <f>HYPERLINK("https://www.robhoc.de/artikel/"&amp;D292,"Info")</f>
        <v>Info</v>
      </c>
      <c r="P292" s="21"/>
    </row>
    <row r="293" spans="2:16" x14ac:dyDescent="0.4">
      <c r="B293" s="15">
        <f>ROW()-8</f>
        <v>285</v>
      </c>
      <c r="D293" s="1" t="s">
        <v>891</v>
      </c>
      <c r="E293" s="16" t="str">
        <f>VLOOKUP(F293,Translation,Sprache,FALSE)</f>
        <v>ROBHOC-PODEST-WABE-6-ECKEN-BASIC</v>
      </c>
      <c r="F293" s="16" t="s">
        <v>990</v>
      </c>
      <c r="G293" s="17" t="s">
        <v>335</v>
      </c>
      <c r="H293" s="18"/>
      <c r="I293" s="18"/>
      <c r="J293" s="18"/>
      <c r="K293" s="18"/>
      <c r="L293" s="18"/>
      <c r="M293" s="18"/>
      <c r="N293" s="19" t="str">
        <f>IF(SUM(H293:M293)=0,"",SUM(H293:M293))</f>
        <v/>
      </c>
      <c r="O293" s="20" t="str">
        <f>HYPERLINK("https://www.robhoc.de/artikel/"&amp;D293,"Info")</f>
        <v>Info</v>
      </c>
      <c r="P293" s="21"/>
    </row>
    <row r="294" spans="2:16" x14ac:dyDescent="0.4">
      <c r="B294" s="15">
        <f>ROW()-8</f>
        <v>286</v>
      </c>
      <c r="D294" s="1" t="s">
        <v>892</v>
      </c>
      <c r="E294" s="16" t="str">
        <f>VLOOKUP(F294,Translation,Sprache,FALSE)</f>
        <v>ROBHOC-PODEST-WABE-5-ECKEN-BASIC</v>
      </c>
      <c r="F294" s="16" t="s">
        <v>991</v>
      </c>
      <c r="G294" s="17" t="s">
        <v>335</v>
      </c>
      <c r="H294" s="18"/>
      <c r="I294" s="18"/>
      <c r="J294" s="18"/>
      <c r="K294" s="18"/>
      <c r="L294" s="18"/>
      <c r="M294" s="18"/>
      <c r="N294" s="19" t="str">
        <f>IF(SUM(H294:M294)=0,"",SUM(H294:M294))</f>
        <v/>
      </c>
      <c r="O294" s="20" t="str">
        <f>HYPERLINK("https://www.robhoc.de/artikel/"&amp;D294,"Info")</f>
        <v>Info</v>
      </c>
      <c r="P294" s="21"/>
    </row>
    <row r="295" spans="2:16" x14ac:dyDescent="0.4">
      <c r="B295" s="15">
        <f>ROW()-8</f>
        <v>287</v>
      </c>
      <c r="D295" s="1" t="s">
        <v>893</v>
      </c>
      <c r="E295" s="16" t="str">
        <f>VLOOKUP(F295,Translation,Sprache,FALSE)</f>
        <v>ROBHOC-PODEST-WABE-5-ECKEN-BASIC</v>
      </c>
      <c r="F295" s="16" t="s">
        <v>991</v>
      </c>
      <c r="G295" s="17" t="s">
        <v>335</v>
      </c>
      <c r="H295" s="18"/>
      <c r="I295" s="18"/>
      <c r="J295" s="18"/>
      <c r="K295" s="18"/>
      <c r="L295" s="18"/>
      <c r="M295" s="18"/>
      <c r="N295" s="19" t="str">
        <f>IF(SUM(H295:M295)=0,"",SUM(H295:M295))</f>
        <v/>
      </c>
      <c r="O295" s="20" t="str">
        <f>HYPERLINK("https://www.robhoc.de/artikel/"&amp;D295,"Info")</f>
        <v>Info</v>
      </c>
      <c r="P295" s="21"/>
    </row>
    <row r="296" spans="2:16" x14ac:dyDescent="0.4">
      <c r="B296" s="15">
        <f>ROW()-8</f>
        <v>288</v>
      </c>
      <c r="D296" s="1" t="s">
        <v>894</v>
      </c>
      <c r="E296" s="16" t="str">
        <f>VLOOKUP(F296,Translation,Sprache,FALSE)</f>
        <v>ROBHOC-PODEST-WABE-5-ECKEN-BASIC</v>
      </c>
      <c r="F296" s="16" t="s">
        <v>991</v>
      </c>
      <c r="G296" s="17" t="s">
        <v>335</v>
      </c>
      <c r="H296" s="18"/>
      <c r="I296" s="18"/>
      <c r="J296" s="18"/>
      <c r="K296" s="18"/>
      <c r="L296" s="18"/>
      <c r="M296" s="18"/>
      <c r="N296" s="19" t="str">
        <f>IF(SUM(H296:M296)=0,"",SUM(H296:M296))</f>
        <v/>
      </c>
      <c r="O296" s="20" t="str">
        <f>HYPERLINK("https://www.robhoc.de/artikel/"&amp;D296,"Info")</f>
        <v>Info</v>
      </c>
      <c r="P296" s="21"/>
    </row>
    <row r="297" spans="2:16" x14ac:dyDescent="0.4">
      <c r="B297" s="15">
        <f>ROW()-8</f>
        <v>289</v>
      </c>
      <c r="D297" s="1" t="s">
        <v>895</v>
      </c>
      <c r="E297" s="16" t="str">
        <f>VLOOKUP(F297,Translation,Sprache,FALSE)</f>
        <v>ROBHOC-PODEST-WABE-5-ECKEN-BASIC</v>
      </c>
      <c r="F297" s="16" t="s">
        <v>991</v>
      </c>
      <c r="G297" s="17" t="s">
        <v>335</v>
      </c>
      <c r="H297" s="18"/>
      <c r="I297" s="18"/>
      <c r="J297" s="18"/>
      <c r="K297" s="18"/>
      <c r="L297" s="18"/>
      <c r="M297" s="18"/>
      <c r="N297" s="19" t="str">
        <f>IF(SUM(H297:M297)=0,"",SUM(H297:M297))</f>
        <v/>
      </c>
      <c r="O297" s="20" t="str">
        <f>HYPERLINK("https://www.robhoc.de/artikel/"&amp;D297,"Info")</f>
        <v>Info</v>
      </c>
      <c r="P297" s="21"/>
    </row>
    <row r="298" spans="2:16" x14ac:dyDescent="0.4">
      <c r="B298" s="15">
        <f>ROW()-8</f>
        <v>290</v>
      </c>
      <c r="D298" s="1" t="s">
        <v>896</v>
      </c>
      <c r="E298" s="16" t="str">
        <f>VLOOKUP(F298,Translation,Sprache,FALSE)</f>
        <v>ROBHOC-PODEST-WABE-5-ECKEN-BASIC</v>
      </c>
      <c r="F298" s="16" t="s">
        <v>991</v>
      </c>
      <c r="G298" s="17" t="s">
        <v>335</v>
      </c>
      <c r="H298" s="18"/>
      <c r="I298" s="18"/>
      <c r="J298" s="18"/>
      <c r="K298" s="18"/>
      <c r="L298" s="18"/>
      <c r="M298" s="18"/>
      <c r="N298" s="19" t="str">
        <f>IF(SUM(H298:M298)=0,"",SUM(H298:M298))</f>
        <v/>
      </c>
      <c r="O298" s="20" t="str">
        <f>HYPERLINK("https://www.robhoc.de/artikel/"&amp;D298,"Info")</f>
        <v>Info</v>
      </c>
      <c r="P298" s="21"/>
    </row>
    <row r="299" spans="2:16" x14ac:dyDescent="0.4">
      <c r="B299" s="15">
        <f>ROW()-8</f>
        <v>291</v>
      </c>
      <c r="D299" s="1" t="s">
        <v>897</v>
      </c>
      <c r="E299" s="16" t="str">
        <f>VLOOKUP(F299,Translation,Sprache,FALSE)</f>
        <v>ROBHOC-PODEST-WABE-5-ECKEN-BASIC</v>
      </c>
      <c r="F299" s="16" t="s">
        <v>991</v>
      </c>
      <c r="G299" s="17" t="s">
        <v>335</v>
      </c>
      <c r="H299" s="18"/>
      <c r="I299" s="18"/>
      <c r="J299" s="18"/>
      <c r="K299" s="18"/>
      <c r="L299" s="18"/>
      <c r="M299" s="18"/>
      <c r="N299" s="19" t="str">
        <f>IF(SUM(H299:M299)=0,"",SUM(H299:M299))</f>
        <v/>
      </c>
      <c r="O299" s="20" t="str">
        <f>HYPERLINK("https://www.robhoc.de/artikel/"&amp;D299,"Info")</f>
        <v>Info</v>
      </c>
      <c r="P299" s="21"/>
    </row>
    <row r="300" spans="2:16" x14ac:dyDescent="0.4">
      <c r="B300" s="15">
        <f>ROW()-8</f>
        <v>292</v>
      </c>
      <c r="D300" s="1" t="s">
        <v>898</v>
      </c>
      <c r="E300" s="16" t="str">
        <f>VLOOKUP(F300,Translation,Sprache,FALSE)</f>
        <v>ROBHOC-PODEST-WABE-5-ECKEN-BASIC</v>
      </c>
      <c r="F300" s="16" t="s">
        <v>991</v>
      </c>
      <c r="G300" s="17" t="s">
        <v>335</v>
      </c>
      <c r="H300" s="18"/>
      <c r="I300" s="18"/>
      <c r="J300" s="18"/>
      <c r="K300" s="18"/>
      <c r="L300" s="18"/>
      <c r="M300" s="18"/>
      <c r="N300" s="19" t="str">
        <f>IF(SUM(H300:M300)=0,"",SUM(H300:M300))</f>
        <v/>
      </c>
      <c r="O300" s="20" t="str">
        <f>HYPERLINK("https://www.robhoc.de/artikel/"&amp;D300,"Info")</f>
        <v>Info</v>
      </c>
      <c r="P300" s="21"/>
    </row>
    <row r="301" spans="2:16" x14ac:dyDescent="0.4">
      <c r="B301" s="15">
        <f>ROW()-8</f>
        <v>293</v>
      </c>
      <c r="D301" s="1" t="s">
        <v>899</v>
      </c>
      <c r="E301" s="16" t="str">
        <f>VLOOKUP(F301,Translation,Sprache,FALSE)</f>
        <v>ROBHOC-PODEST-WABE-5-ECKEN-BASIC</v>
      </c>
      <c r="F301" s="16" t="s">
        <v>991</v>
      </c>
      <c r="G301" s="17" t="s">
        <v>335</v>
      </c>
      <c r="H301" s="18"/>
      <c r="I301" s="18"/>
      <c r="J301" s="18"/>
      <c r="K301" s="18"/>
      <c r="L301" s="18"/>
      <c r="M301" s="18"/>
      <c r="N301" s="19" t="str">
        <f>IF(SUM(H301:M301)=0,"",SUM(H301:M301))</f>
        <v/>
      </c>
      <c r="O301" s="20" t="str">
        <f>HYPERLINK("https://www.robhoc.de/artikel/"&amp;D301,"Info")</f>
        <v>Info</v>
      </c>
      <c r="P301" s="21"/>
    </row>
    <row r="302" spans="2:16" x14ac:dyDescent="0.4">
      <c r="B302" s="15">
        <f>ROW()-8</f>
        <v>294</v>
      </c>
      <c r="D302" s="1" t="s">
        <v>900</v>
      </c>
      <c r="E302" s="16" t="str">
        <f>VLOOKUP(F302,Translation,Sprache,FALSE)</f>
        <v>ROBHOC-PODEST-WABE-5-ECKEN-BASIC</v>
      </c>
      <c r="F302" s="16" t="s">
        <v>991</v>
      </c>
      <c r="G302" s="17" t="s">
        <v>335</v>
      </c>
      <c r="H302" s="18"/>
      <c r="I302" s="18"/>
      <c r="J302" s="18"/>
      <c r="K302" s="18"/>
      <c r="L302" s="18"/>
      <c r="M302" s="18"/>
      <c r="N302" s="19" t="str">
        <f>IF(SUM(H302:M302)=0,"",SUM(H302:M302))</f>
        <v/>
      </c>
      <c r="O302" s="20" t="str">
        <f>HYPERLINK("https://www.robhoc.de/artikel/"&amp;D302,"Info")</f>
        <v>Info</v>
      </c>
      <c r="P302" s="21"/>
    </row>
    <row r="303" spans="2:16" x14ac:dyDescent="0.4">
      <c r="B303" s="15">
        <f>ROW()-8</f>
        <v>295</v>
      </c>
      <c r="D303" s="1" t="s">
        <v>901</v>
      </c>
      <c r="E303" s="16" t="str">
        <f>VLOOKUP(F303,Translation,Sprache,FALSE)</f>
        <v>ROBHOC-PODEST-WABE-5-ECKEN-BASIC</v>
      </c>
      <c r="F303" s="16" t="s">
        <v>991</v>
      </c>
      <c r="G303" s="17" t="s">
        <v>335</v>
      </c>
      <c r="H303" s="18"/>
      <c r="I303" s="18"/>
      <c r="J303" s="18"/>
      <c r="K303" s="18"/>
      <c r="L303" s="18"/>
      <c r="M303" s="18"/>
      <c r="N303" s="19" t="str">
        <f>IF(SUM(H303:M303)=0,"",SUM(H303:M303))</f>
        <v/>
      </c>
      <c r="O303" s="20" t="str">
        <f>HYPERLINK("https://www.robhoc.de/artikel/"&amp;D303,"Info")</f>
        <v>Info</v>
      </c>
      <c r="P303" s="21"/>
    </row>
    <row r="304" spans="2:16" x14ac:dyDescent="0.4">
      <c r="B304" s="15">
        <f>ROW()-8</f>
        <v>296</v>
      </c>
      <c r="D304" s="1" t="s">
        <v>902</v>
      </c>
      <c r="E304" s="16" t="str">
        <f>VLOOKUP(F304,Translation,Sprache,FALSE)</f>
        <v>ROBHOC-PODEST-WABE-5-ECKEN-BASIC</v>
      </c>
      <c r="F304" s="16" t="s">
        <v>991</v>
      </c>
      <c r="G304" s="17" t="s">
        <v>335</v>
      </c>
      <c r="H304" s="18"/>
      <c r="I304" s="18"/>
      <c r="J304" s="18"/>
      <c r="K304" s="18"/>
      <c r="L304" s="18"/>
      <c r="M304" s="18"/>
      <c r="N304" s="19" t="str">
        <f>IF(SUM(H304:M304)=0,"",SUM(H304:M304))</f>
        <v/>
      </c>
      <c r="O304" s="20" t="str">
        <f>HYPERLINK("https://www.robhoc.de/artikel/"&amp;D304,"Info")</f>
        <v>Info</v>
      </c>
      <c r="P304" s="21"/>
    </row>
    <row r="305" spans="2:16" x14ac:dyDescent="0.4">
      <c r="B305" s="15">
        <f>ROW()-8</f>
        <v>297</v>
      </c>
      <c r="D305" s="1" t="s">
        <v>903</v>
      </c>
      <c r="E305" s="16" t="str">
        <f>VLOOKUP(F305,Translation,Sprache,FALSE)</f>
        <v>ROBHOC-PODEST-WABE-5-ECKEN-BASIC</v>
      </c>
      <c r="F305" s="16" t="s">
        <v>991</v>
      </c>
      <c r="G305" s="17" t="s">
        <v>335</v>
      </c>
      <c r="H305" s="18"/>
      <c r="I305" s="18"/>
      <c r="J305" s="18"/>
      <c r="K305" s="18"/>
      <c r="L305" s="18"/>
      <c r="M305" s="18"/>
      <c r="N305" s="19" t="str">
        <f>IF(SUM(H305:M305)=0,"",SUM(H305:M305))</f>
        <v/>
      </c>
      <c r="O305" s="20" t="str">
        <f>HYPERLINK("https://www.robhoc.de/artikel/"&amp;D305,"Info")</f>
        <v>Info</v>
      </c>
      <c r="P305" s="21"/>
    </row>
    <row r="306" spans="2:16" x14ac:dyDescent="0.4">
      <c r="B306" s="15">
        <f>ROW()-8</f>
        <v>298</v>
      </c>
      <c r="D306" s="1" t="s">
        <v>904</v>
      </c>
      <c r="E306" s="16" t="str">
        <f>VLOOKUP(F306,Translation,Sprache,FALSE)</f>
        <v>ROBHOC-PODEST-WABE-5-ECKEN-BASIC</v>
      </c>
      <c r="F306" s="16" t="s">
        <v>991</v>
      </c>
      <c r="G306" s="17" t="s">
        <v>335</v>
      </c>
      <c r="H306" s="18"/>
      <c r="I306" s="18"/>
      <c r="J306" s="18"/>
      <c r="K306" s="18"/>
      <c r="L306" s="18"/>
      <c r="M306" s="18"/>
      <c r="N306" s="19" t="str">
        <f>IF(SUM(H306:M306)=0,"",SUM(H306:M306))</f>
        <v/>
      </c>
      <c r="O306" s="20" t="str">
        <f>HYPERLINK("https://www.robhoc.de/artikel/"&amp;D306,"Info")</f>
        <v>Info</v>
      </c>
      <c r="P306" s="21"/>
    </row>
    <row r="307" spans="2:16" x14ac:dyDescent="0.4">
      <c r="B307" s="15">
        <f>ROW()-8</f>
        <v>299</v>
      </c>
      <c r="D307" s="1" t="s">
        <v>905</v>
      </c>
      <c r="E307" s="16" t="str">
        <f>VLOOKUP(F307,Translation,Sprache,FALSE)</f>
        <v>ROBHOC-PODEST-WABE-5-ECKEN-BASIC</v>
      </c>
      <c r="F307" s="16" t="s">
        <v>991</v>
      </c>
      <c r="G307" s="17" t="s">
        <v>335</v>
      </c>
      <c r="H307" s="18"/>
      <c r="I307" s="18"/>
      <c r="J307" s="18"/>
      <c r="K307" s="18"/>
      <c r="L307" s="18"/>
      <c r="M307" s="18"/>
      <c r="N307" s="19" t="str">
        <f>IF(SUM(H307:M307)=0,"",SUM(H307:M307))</f>
        <v/>
      </c>
      <c r="O307" s="20" t="str">
        <f>HYPERLINK("https://www.robhoc.de/artikel/"&amp;D307,"Info")</f>
        <v>Info</v>
      </c>
      <c r="P307" s="21"/>
    </row>
    <row r="308" spans="2:16" x14ac:dyDescent="0.4">
      <c r="B308" s="15">
        <f>ROW()-8</f>
        <v>300</v>
      </c>
      <c r="D308" s="1" t="s">
        <v>906</v>
      </c>
      <c r="E308" s="16" t="str">
        <f>VLOOKUP(F308,Translation,Sprache,FALSE)</f>
        <v>ROBHOC-PODEST-WABE-5-ECKEN-BASIC</v>
      </c>
      <c r="F308" s="16" t="s">
        <v>991</v>
      </c>
      <c r="G308" s="17" t="s">
        <v>335</v>
      </c>
      <c r="H308" s="18"/>
      <c r="I308" s="18"/>
      <c r="J308" s="18"/>
      <c r="K308" s="18"/>
      <c r="L308" s="18"/>
      <c r="M308" s="18"/>
      <c r="N308" s="19" t="str">
        <f>IF(SUM(H308:M308)=0,"",SUM(H308:M308))</f>
        <v/>
      </c>
      <c r="O308" s="20" t="str">
        <f>HYPERLINK("https://www.robhoc.de/artikel/"&amp;D308,"Info")</f>
        <v>Info</v>
      </c>
      <c r="P308" s="21"/>
    </row>
    <row r="309" spans="2:16" x14ac:dyDescent="0.4">
      <c r="B309" s="15">
        <f>ROW()-8</f>
        <v>301</v>
      </c>
      <c r="D309" s="1" t="s">
        <v>907</v>
      </c>
      <c r="E309" s="16" t="str">
        <f>VLOOKUP(F309,Translation,Sprache,FALSE)</f>
        <v>ROBHOC-PODEST-WABE-5-ECKEN-BASIC</v>
      </c>
      <c r="F309" s="16" t="s">
        <v>991</v>
      </c>
      <c r="G309" s="17" t="s">
        <v>335</v>
      </c>
      <c r="H309" s="18"/>
      <c r="I309" s="18"/>
      <c r="J309" s="18"/>
      <c r="K309" s="18"/>
      <c r="L309" s="18"/>
      <c r="M309" s="18"/>
      <c r="N309" s="19" t="str">
        <f>IF(SUM(H309:M309)=0,"",SUM(H309:M309))</f>
        <v/>
      </c>
      <c r="O309" s="20" t="str">
        <f>HYPERLINK("https://www.robhoc.de/artikel/"&amp;D309,"Info")</f>
        <v>Info</v>
      </c>
      <c r="P309" s="21"/>
    </row>
    <row r="310" spans="2:16" x14ac:dyDescent="0.4">
      <c r="B310" s="15">
        <f>ROW()-8</f>
        <v>302</v>
      </c>
      <c r="D310" s="1" t="s">
        <v>908</v>
      </c>
      <c r="E310" s="16" t="str">
        <f>VLOOKUP(F310,Translation,Sprache,FALSE)</f>
        <v>ROBHOC-PODEST-WABE-5-ECKEN-BASIC</v>
      </c>
      <c r="F310" s="16" t="s">
        <v>991</v>
      </c>
      <c r="G310" s="17" t="s">
        <v>335</v>
      </c>
      <c r="H310" s="18"/>
      <c r="I310" s="18"/>
      <c r="J310" s="18"/>
      <c r="K310" s="18"/>
      <c r="L310" s="18"/>
      <c r="M310" s="18"/>
      <c r="N310" s="19" t="str">
        <f>IF(SUM(H310:M310)=0,"",SUM(H310:M310))</f>
        <v/>
      </c>
      <c r="O310" s="20" t="str">
        <f>HYPERLINK("https://www.robhoc.de/artikel/"&amp;D310,"Info")</f>
        <v>Info</v>
      </c>
      <c r="P310" s="21"/>
    </row>
    <row r="311" spans="2:16" x14ac:dyDescent="0.4">
      <c r="B311" s="15">
        <f>ROW()-8</f>
        <v>303</v>
      </c>
      <c r="D311" s="1" t="s">
        <v>909</v>
      </c>
      <c r="E311" s="16" t="str">
        <f>VLOOKUP(F311,Translation,Sprache,FALSE)</f>
        <v>ROBHOC-PODEST-WABE-5-ECKEN-BASIC</v>
      </c>
      <c r="F311" s="16" t="s">
        <v>991</v>
      </c>
      <c r="G311" s="17" t="s">
        <v>335</v>
      </c>
      <c r="H311" s="18"/>
      <c r="I311" s="18"/>
      <c r="J311" s="18"/>
      <c r="K311" s="18"/>
      <c r="L311" s="18"/>
      <c r="M311" s="18"/>
      <c r="N311" s="19" t="str">
        <f>IF(SUM(H311:M311)=0,"",SUM(H311:M311))</f>
        <v/>
      </c>
      <c r="O311" s="20" t="str">
        <f>HYPERLINK("https://www.robhoc.de/artikel/"&amp;D311,"Info")</f>
        <v>Info</v>
      </c>
      <c r="P311" s="21"/>
    </row>
    <row r="312" spans="2:16" x14ac:dyDescent="0.4">
      <c r="B312" s="15">
        <f>ROW()-8</f>
        <v>304</v>
      </c>
      <c r="D312" s="1" t="s">
        <v>910</v>
      </c>
      <c r="E312" s="16" t="str">
        <f>VLOOKUP(F312,Translation,Sprache,FALSE)</f>
        <v>ROBHOC-PODEST-WABE-5-ECKEN-BASIC</v>
      </c>
      <c r="F312" s="16" t="s">
        <v>991</v>
      </c>
      <c r="G312" s="17" t="s">
        <v>335</v>
      </c>
      <c r="H312" s="18"/>
      <c r="I312" s="18"/>
      <c r="J312" s="18"/>
      <c r="K312" s="18"/>
      <c r="L312" s="18"/>
      <c r="M312" s="18"/>
      <c r="N312" s="19" t="str">
        <f>IF(SUM(H312:M312)=0,"",SUM(H312:M312))</f>
        <v/>
      </c>
      <c r="O312" s="20" t="str">
        <f>HYPERLINK("https://www.robhoc.de/artikel/"&amp;D312,"Info")</f>
        <v>Info</v>
      </c>
      <c r="P312" s="21"/>
    </row>
    <row r="313" spans="2:16" x14ac:dyDescent="0.4">
      <c r="B313" s="15">
        <f>ROW()-8</f>
        <v>305</v>
      </c>
      <c r="D313" s="1" t="s">
        <v>911</v>
      </c>
      <c r="E313" s="16" t="str">
        <f>VLOOKUP(F313,Translation,Sprache,FALSE)</f>
        <v>ROBHOC-PODEST-WABE-5-ECKEN-BASIC</v>
      </c>
      <c r="F313" s="16" t="s">
        <v>991</v>
      </c>
      <c r="G313" s="17" t="s">
        <v>335</v>
      </c>
      <c r="H313" s="18"/>
      <c r="I313" s="18"/>
      <c r="J313" s="18"/>
      <c r="K313" s="18"/>
      <c r="L313" s="18"/>
      <c r="M313" s="18"/>
      <c r="N313" s="19" t="str">
        <f>IF(SUM(H313:M313)=0,"",SUM(H313:M313))</f>
        <v/>
      </c>
      <c r="O313" s="20" t="str">
        <f>HYPERLINK("https://www.robhoc.de/artikel/"&amp;D313,"Info")</f>
        <v>Info</v>
      </c>
      <c r="P313" s="21"/>
    </row>
    <row r="314" spans="2:16" x14ac:dyDescent="0.4">
      <c r="B314" s="15">
        <f>ROW()-8</f>
        <v>306</v>
      </c>
      <c r="D314" s="1" t="s">
        <v>912</v>
      </c>
      <c r="E314" s="16" t="str">
        <f>VLOOKUP(F314,Translation,Sprache,FALSE)</f>
        <v>ROBHOC-PODEST-WABE-5-ECKEN-BASIC</v>
      </c>
      <c r="F314" s="16" t="s">
        <v>991</v>
      </c>
      <c r="G314" s="17" t="s">
        <v>335</v>
      </c>
      <c r="H314" s="18"/>
      <c r="I314" s="18"/>
      <c r="J314" s="18"/>
      <c r="K314" s="18"/>
      <c r="L314" s="18"/>
      <c r="M314" s="18"/>
      <c r="N314" s="19" t="str">
        <f>IF(SUM(H314:M314)=0,"",SUM(H314:M314))</f>
        <v/>
      </c>
      <c r="O314" s="20" t="str">
        <f>HYPERLINK("https://www.robhoc.de/artikel/"&amp;D314,"Info")</f>
        <v>Info</v>
      </c>
      <c r="P314" s="21"/>
    </row>
    <row r="315" spans="2:16" x14ac:dyDescent="0.4">
      <c r="B315" s="15">
        <f>ROW()-8</f>
        <v>307</v>
      </c>
      <c r="D315" s="1" t="s">
        <v>913</v>
      </c>
      <c r="E315" s="16" t="str">
        <f>VLOOKUP(F315,Translation,Sprache,FALSE)</f>
        <v>ROBHOC-PODEST-WABE-5-ECKEN-BASIC</v>
      </c>
      <c r="F315" s="16" t="s">
        <v>991</v>
      </c>
      <c r="G315" s="17" t="s">
        <v>335</v>
      </c>
      <c r="H315" s="18"/>
      <c r="I315" s="18"/>
      <c r="J315" s="18"/>
      <c r="K315" s="18"/>
      <c r="L315" s="18"/>
      <c r="M315" s="18"/>
      <c r="N315" s="19" t="str">
        <f>IF(SUM(H315:M315)=0,"",SUM(H315:M315))</f>
        <v/>
      </c>
      <c r="O315" s="20" t="str">
        <f>HYPERLINK("https://www.robhoc.de/artikel/"&amp;D315,"Info")</f>
        <v>Info</v>
      </c>
      <c r="P315" s="21"/>
    </row>
    <row r="316" spans="2:16" x14ac:dyDescent="0.4">
      <c r="B316" s="15">
        <f>ROW()-8</f>
        <v>308</v>
      </c>
      <c r="D316" s="1" t="s">
        <v>914</v>
      </c>
      <c r="E316" s="16" t="str">
        <f>VLOOKUP(F316,Translation,Sprache,FALSE)</f>
        <v>ROBHOC-PODEST-WABE-5-ECKEN-BASIC</v>
      </c>
      <c r="F316" s="16" t="s">
        <v>991</v>
      </c>
      <c r="G316" s="17" t="s">
        <v>335</v>
      </c>
      <c r="H316" s="18"/>
      <c r="I316" s="18"/>
      <c r="J316" s="18"/>
      <c r="K316" s="18"/>
      <c r="L316" s="18"/>
      <c r="M316" s="18"/>
      <c r="N316" s="19" t="str">
        <f>IF(SUM(H316:M316)=0,"",SUM(H316:M316))</f>
        <v/>
      </c>
      <c r="O316" s="20" t="str">
        <f>HYPERLINK("https://www.robhoc.de/artikel/"&amp;D316,"Info")</f>
        <v>Info</v>
      </c>
      <c r="P316" s="21"/>
    </row>
    <row r="317" spans="2:16" x14ac:dyDescent="0.4">
      <c r="B317" s="15">
        <f>ROW()-8</f>
        <v>309</v>
      </c>
      <c r="D317" s="1" t="s">
        <v>915</v>
      </c>
      <c r="E317" s="16" t="str">
        <f>VLOOKUP(F317,Translation,Sprache,FALSE)</f>
        <v>ROBHOC-PODEST-WABE-5-ECKEN-BASIC</v>
      </c>
      <c r="F317" s="16" t="s">
        <v>991</v>
      </c>
      <c r="G317" s="17" t="s">
        <v>335</v>
      </c>
      <c r="H317" s="18"/>
      <c r="I317" s="18"/>
      <c r="J317" s="18"/>
      <c r="K317" s="18"/>
      <c r="L317" s="18"/>
      <c r="M317" s="18"/>
      <c r="N317" s="19" t="str">
        <f>IF(SUM(H317:M317)=0,"",SUM(H317:M317))</f>
        <v/>
      </c>
      <c r="O317" s="20" t="str">
        <f>HYPERLINK("https://www.robhoc.de/artikel/"&amp;D317,"Info")</f>
        <v>Info</v>
      </c>
      <c r="P317" s="21"/>
    </row>
    <row r="318" spans="2:16" x14ac:dyDescent="0.4">
      <c r="B318" s="15">
        <f>ROW()-8</f>
        <v>310</v>
      </c>
      <c r="D318" s="1" t="s">
        <v>916</v>
      </c>
      <c r="E318" s="16" t="str">
        <f>VLOOKUP(F318,Translation,Sprache,FALSE)</f>
        <v>ROBHOC-PODEST-WABE-5-ECKEN-BASIC</v>
      </c>
      <c r="F318" s="16" t="s">
        <v>991</v>
      </c>
      <c r="G318" s="17" t="s">
        <v>335</v>
      </c>
      <c r="H318" s="18"/>
      <c r="I318" s="18"/>
      <c r="J318" s="18"/>
      <c r="K318" s="18"/>
      <c r="L318" s="18"/>
      <c r="M318" s="18"/>
      <c r="N318" s="19" t="str">
        <f>IF(SUM(H318:M318)=0,"",SUM(H318:M318))</f>
        <v/>
      </c>
      <c r="O318" s="20" t="str">
        <f>HYPERLINK("https://www.robhoc.de/artikel/"&amp;D318,"Info")</f>
        <v>Info</v>
      </c>
      <c r="P318" s="21"/>
    </row>
    <row r="319" spans="2:16" x14ac:dyDescent="0.4">
      <c r="B319" s="15">
        <f>ROW()-8</f>
        <v>311</v>
      </c>
      <c r="D319" s="1" t="s">
        <v>917</v>
      </c>
      <c r="E319" s="16" t="str">
        <f>VLOOKUP(F319,Translation,Sprache,FALSE)</f>
        <v>ROBHOC-PODEST-WABE-5-ECKEN-BASIC</v>
      </c>
      <c r="F319" s="16" t="s">
        <v>991</v>
      </c>
      <c r="G319" s="17" t="s">
        <v>335</v>
      </c>
      <c r="H319" s="18"/>
      <c r="I319" s="18"/>
      <c r="J319" s="18"/>
      <c r="K319" s="18"/>
      <c r="L319" s="18"/>
      <c r="M319" s="18"/>
      <c r="N319" s="19" t="str">
        <f>IF(SUM(H319:M319)=0,"",SUM(H319:M319))</f>
        <v/>
      </c>
      <c r="O319" s="20" t="str">
        <f>HYPERLINK("https://www.robhoc.de/artikel/"&amp;D319,"Info")</f>
        <v>Info</v>
      </c>
      <c r="P319" s="21"/>
    </row>
    <row r="320" spans="2:16" x14ac:dyDescent="0.4">
      <c r="B320" s="15">
        <f>ROW()-8</f>
        <v>312</v>
      </c>
      <c r="D320" s="1" t="s">
        <v>918</v>
      </c>
      <c r="E320" s="16" t="str">
        <f>VLOOKUP(F320,Translation,Sprache,FALSE)</f>
        <v>ROBHOC-PODEST-WABE-5-ECKEN-BASIC</v>
      </c>
      <c r="F320" s="16" t="s">
        <v>991</v>
      </c>
      <c r="G320" s="17" t="s">
        <v>335</v>
      </c>
      <c r="H320" s="18"/>
      <c r="I320" s="18"/>
      <c r="J320" s="18"/>
      <c r="K320" s="18"/>
      <c r="L320" s="18"/>
      <c r="M320" s="18"/>
      <c r="N320" s="19" t="str">
        <f>IF(SUM(H320:M320)=0,"",SUM(H320:M320))</f>
        <v/>
      </c>
      <c r="O320" s="20" t="str">
        <f>HYPERLINK("https://www.robhoc.de/artikel/"&amp;D320,"Info")</f>
        <v>Info</v>
      </c>
      <c r="P320" s="21"/>
    </row>
    <row r="321" spans="2:16" x14ac:dyDescent="0.4">
      <c r="B321" s="15">
        <f>ROW()-8</f>
        <v>313</v>
      </c>
      <c r="D321" s="1" t="s">
        <v>919</v>
      </c>
      <c r="E321" s="16" t="str">
        <f>VLOOKUP(F321,Translation,Sprache,FALSE)</f>
        <v>ROBHOC-PODEST-WABE-5-ECKEN-BASIC</v>
      </c>
      <c r="F321" s="16" t="s">
        <v>991</v>
      </c>
      <c r="G321" s="17" t="s">
        <v>335</v>
      </c>
      <c r="H321" s="18"/>
      <c r="I321" s="18"/>
      <c r="J321" s="18"/>
      <c r="K321" s="18"/>
      <c r="L321" s="18"/>
      <c r="M321" s="18"/>
      <c r="N321" s="19" t="str">
        <f>IF(SUM(H321:M321)=0,"",SUM(H321:M321))</f>
        <v/>
      </c>
      <c r="O321" s="20" t="str">
        <f>HYPERLINK("https://www.robhoc.de/artikel/"&amp;D321,"Info")</f>
        <v>Info</v>
      </c>
      <c r="P321" s="21"/>
    </row>
    <row r="322" spans="2:16" x14ac:dyDescent="0.4">
      <c r="B322" s="15">
        <f>ROW()-8</f>
        <v>314</v>
      </c>
      <c r="D322" s="1" t="s">
        <v>920</v>
      </c>
      <c r="E322" s="16" t="str">
        <f>VLOOKUP(F322,Translation,Sprache,FALSE)</f>
        <v>ROBHOC-PODEST-WABE-5-ECKEN-BASIC</v>
      </c>
      <c r="F322" s="16" t="s">
        <v>991</v>
      </c>
      <c r="G322" s="17" t="s">
        <v>335</v>
      </c>
      <c r="H322" s="18"/>
      <c r="I322" s="18"/>
      <c r="J322" s="18"/>
      <c r="K322" s="18"/>
      <c r="L322" s="18"/>
      <c r="M322" s="18"/>
      <c r="N322" s="19" t="str">
        <f>IF(SUM(H322:M322)=0,"",SUM(H322:M322))</f>
        <v/>
      </c>
      <c r="O322" s="20" t="str">
        <f>HYPERLINK("https://www.robhoc.de/artikel/"&amp;D322,"Info")</f>
        <v>Info</v>
      </c>
      <c r="P322" s="21"/>
    </row>
    <row r="323" spans="2:16" x14ac:dyDescent="0.4">
      <c r="B323" s="15">
        <f>ROW()-8</f>
        <v>315</v>
      </c>
      <c r="D323" s="1" t="s">
        <v>921</v>
      </c>
      <c r="E323" s="16" t="str">
        <f>VLOOKUP(F323,Translation,Sprache,FALSE)</f>
        <v>ROBHOC-PODEST-WABE-5-ECKEN-BASIC</v>
      </c>
      <c r="F323" s="16" t="s">
        <v>991</v>
      </c>
      <c r="G323" s="17" t="s">
        <v>335</v>
      </c>
      <c r="H323" s="18"/>
      <c r="I323" s="18"/>
      <c r="J323" s="18"/>
      <c r="K323" s="18"/>
      <c r="L323" s="18"/>
      <c r="M323" s="18"/>
      <c r="N323" s="19" t="str">
        <f>IF(SUM(H323:M323)=0,"",SUM(H323:M323))</f>
        <v/>
      </c>
      <c r="O323" s="20" t="str">
        <f>HYPERLINK("https://www.robhoc.de/artikel/"&amp;D323,"Info")</f>
        <v>Info</v>
      </c>
      <c r="P323" s="21"/>
    </row>
    <row r="324" spans="2:16" x14ac:dyDescent="0.4">
      <c r="B324" s="15">
        <f>ROW()-8</f>
        <v>316</v>
      </c>
      <c r="D324" s="1" t="s">
        <v>922</v>
      </c>
      <c r="E324" s="16" t="str">
        <f>VLOOKUP(F324,Translation,Sprache,FALSE)</f>
        <v>ROBHOC-PODEST-WABE-4-ECKEN-BASIC</v>
      </c>
      <c r="F324" s="16" t="s">
        <v>992</v>
      </c>
      <c r="G324" s="17" t="s">
        <v>335</v>
      </c>
      <c r="H324" s="18"/>
      <c r="I324" s="18"/>
      <c r="J324" s="18"/>
      <c r="K324" s="18"/>
      <c r="L324" s="18"/>
      <c r="M324" s="18"/>
      <c r="N324" s="19" t="str">
        <f>IF(SUM(H324:M324)=0,"",SUM(H324:M324))</f>
        <v/>
      </c>
      <c r="O324" s="20" t="str">
        <f>HYPERLINK("https://www.robhoc.de/artikel/"&amp;D324,"Info")</f>
        <v>Info</v>
      </c>
      <c r="P324" s="21"/>
    </row>
    <row r="325" spans="2:16" x14ac:dyDescent="0.4">
      <c r="B325" s="15">
        <f>ROW()-8</f>
        <v>317</v>
      </c>
      <c r="D325" s="1" t="s">
        <v>923</v>
      </c>
      <c r="E325" s="16" t="str">
        <f>VLOOKUP(F325,Translation,Sprache,FALSE)</f>
        <v>ROBHOC-PODEST-WABE-4-ECKEN-BASIC</v>
      </c>
      <c r="F325" s="16" t="s">
        <v>992</v>
      </c>
      <c r="G325" s="17" t="s">
        <v>335</v>
      </c>
      <c r="H325" s="18"/>
      <c r="I325" s="18"/>
      <c r="J325" s="18"/>
      <c r="K325" s="18"/>
      <c r="L325" s="18"/>
      <c r="M325" s="18"/>
      <c r="N325" s="19" t="str">
        <f>IF(SUM(H325:M325)=0,"",SUM(H325:M325))</f>
        <v/>
      </c>
      <c r="O325" s="20" t="str">
        <f>HYPERLINK("https://www.robhoc.de/artikel/"&amp;D325,"Info")</f>
        <v>Info</v>
      </c>
      <c r="P325" s="21"/>
    </row>
    <row r="326" spans="2:16" x14ac:dyDescent="0.4">
      <c r="B326" s="15">
        <f>ROW()-8</f>
        <v>318</v>
      </c>
      <c r="D326" s="1" t="s">
        <v>924</v>
      </c>
      <c r="E326" s="16" t="str">
        <f>VLOOKUP(F326,Translation,Sprache,FALSE)</f>
        <v>ROBHOC-PODEST-WABE-4-ECKEN-BASIC</v>
      </c>
      <c r="F326" s="16" t="s">
        <v>992</v>
      </c>
      <c r="G326" s="17" t="s">
        <v>335</v>
      </c>
      <c r="H326" s="18"/>
      <c r="I326" s="18"/>
      <c r="J326" s="18"/>
      <c r="K326" s="18"/>
      <c r="L326" s="18"/>
      <c r="M326" s="18"/>
      <c r="N326" s="19" t="str">
        <f>IF(SUM(H326:M326)=0,"",SUM(H326:M326))</f>
        <v/>
      </c>
      <c r="O326" s="20" t="str">
        <f>HYPERLINK("https://www.robhoc.de/artikel/"&amp;D326,"Info")</f>
        <v>Info</v>
      </c>
      <c r="P326" s="21"/>
    </row>
    <row r="327" spans="2:16" x14ac:dyDescent="0.4">
      <c r="B327" s="15">
        <f>ROW()-8</f>
        <v>319</v>
      </c>
      <c r="D327" s="1" t="s">
        <v>925</v>
      </c>
      <c r="E327" s="16" t="str">
        <f>VLOOKUP(F327,Translation,Sprache,FALSE)</f>
        <v>ROBHOC-PODEST-WABE-4-ECKEN-BASIC</v>
      </c>
      <c r="F327" s="16" t="s">
        <v>992</v>
      </c>
      <c r="G327" s="17" t="s">
        <v>335</v>
      </c>
      <c r="H327" s="18"/>
      <c r="I327" s="18"/>
      <c r="J327" s="18"/>
      <c r="K327" s="18"/>
      <c r="L327" s="18"/>
      <c r="M327" s="18"/>
      <c r="N327" s="19" t="str">
        <f>IF(SUM(H327:M327)=0,"",SUM(H327:M327))</f>
        <v/>
      </c>
      <c r="O327" s="20" t="str">
        <f>HYPERLINK("https://www.robhoc.de/artikel/"&amp;D327,"Info")</f>
        <v>Info</v>
      </c>
      <c r="P327" s="21"/>
    </row>
    <row r="328" spans="2:16" x14ac:dyDescent="0.4">
      <c r="B328" s="15">
        <f>ROW()-8</f>
        <v>320</v>
      </c>
      <c r="D328" s="1" t="s">
        <v>926</v>
      </c>
      <c r="E328" s="16" t="str">
        <f>VLOOKUP(F328,Translation,Sprache,FALSE)</f>
        <v>ROBHOC-PODEST-WABE-4-ECKEN-BASIC</v>
      </c>
      <c r="F328" s="16" t="s">
        <v>992</v>
      </c>
      <c r="G328" s="17" t="s">
        <v>335</v>
      </c>
      <c r="H328" s="18"/>
      <c r="I328" s="18"/>
      <c r="J328" s="18"/>
      <c r="K328" s="18"/>
      <c r="L328" s="18"/>
      <c r="M328" s="18"/>
      <c r="N328" s="19" t="str">
        <f>IF(SUM(H328:M328)=0,"",SUM(H328:M328))</f>
        <v/>
      </c>
      <c r="O328" s="20" t="str">
        <f>HYPERLINK("https://www.robhoc.de/artikel/"&amp;D328,"Info")</f>
        <v>Info</v>
      </c>
      <c r="P328" s="21"/>
    </row>
    <row r="329" spans="2:16" x14ac:dyDescent="0.4">
      <c r="B329" s="15">
        <f>ROW()-8</f>
        <v>321</v>
      </c>
      <c r="D329" s="1" t="s">
        <v>927</v>
      </c>
      <c r="E329" s="16" t="str">
        <f>VLOOKUP(F329,Translation,Sprache,FALSE)</f>
        <v>ROBHOC-PODEST-WABE-4-ECKEN-BASIC</v>
      </c>
      <c r="F329" s="16" t="s">
        <v>992</v>
      </c>
      <c r="G329" s="17" t="s">
        <v>335</v>
      </c>
      <c r="H329" s="18"/>
      <c r="I329" s="18"/>
      <c r="J329" s="18"/>
      <c r="K329" s="18"/>
      <c r="L329" s="18"/>
      <c r="M329" s="18"/>
      <c r="N329" s="19" t="str">
        <f>IF(SUM(H329:M329)=0,"",SUM(H329:M329))</f>
        <v/>
      </c>
      <c r="O329" s="20" t="str">
        <f>HYPERLINK("https://www.robhoc.de/artikel/"&amp;D329,"Info")</f>
        <v>Info</v>
      </c>
      <c r="P329" s="21"/>
    </row>
    <row r="330" spans="2:16" x14ac:dyDescent="0.4">
      <c r="B330" s="15">
        <f>ROW()-8</f>
        <v>322</v>
      </c>
      <c r="D330" s="1" t="s">
        <v>928</v>
      </c>
      <c r="E330" s="16" t="str">
        <f>VLOOKUP(F330,Translation,Sprache,FALSE)</f>
        <v>ROBHOC-PODEST-WABE-4-ECKEN-BASIC</v>
      </c>
      <c r="F330" s="16" t="s">
        <v>992</v>
      </c>
      <c r="G330" s="17" t="s">
        <v>335</v>
      </c>
      <c r="H330" s="18"/>
      <c r="I330" s="18"/>
      <c r="J330" s="18"/>
      <c r="K330" s="18"/>
      <c r="L330" s="18"/>
      <c r="M330" s="18"/>
      <c r="N330" s="19" t="str">
        <f>IF(SUM(H330:M330)=0,"",SUM(H330:M330))</f>
        <v/>
      </c>
      <c r="O330" s="20" t="str">
        <f>HYPERLINK("https://www.robhoc.de/artikel/"&amp;D330,"Info")</f>
        <v>Info</v>
      </c>
      <c r="P330" s="21"/>
    </row>
    <row r="331" spans="2:16" x14ac:dyDescent="0.4">
      <c r="B331" s="15">
        <f>ROW()-8</f>
        <v>323</v>
      </c>
      <c r="D331" s="1" t="s">
        <v>929</v>
      </c>
      <c r="E331" s="16" t="str">
        <f>VLOOKUP(F331,Translation,Sprache,FALSE)</f>
        <v>ROBHOC-PODEST-WABE-4-ECKEN-BASIC</v>
      </c>
      <c r="F331" s="16" t="s">
        <v>992</v>
      </c>
      <c r="G331" s="17" t="s">
        <v>335</v>
      </c>
      <c r="H331" s="18"/>
      <c r="I331" s="18"/>
      <c r="J331" s="18"/>
      <c r="K331" s="18"/>
      <c r="L331" s="18"/>
      <c r="M331" s="18"/>
      <c r="N331" s="19" t="str">
        <f>IF(SUM(H331:M331)=0,"",SUM(H331:M331))</f>
        <v/>
      </c>
      <c r="O331" s="20" t="str">
        <f>HYPERLINK("https://www.robhoc.de/artikel/"&amp;D331,"Info")</f>
        <v>Info</v>
      </c>
      <c r="P331" s="21"/>
    </row>
    <row r="332" spans="2:16" x14ac:dyDescent="0.4">
      <c r="B332" s="15">
        <f>ROW()-8</f>
        <v>324</v>
      </c>
      <c r="D332" s="1" t="s">
        <v>930</v>
      </c>
      <c r="E332" s="16" t="str">
        <f>VLOOKUP(F332,Translation,Sprache,FALSE)</f>
        <v>ROBHOC-PODEST-WABE-4-ECKEN-BASIC</v>
      </c>
      <c r="F332" s="16" t="s">
        <v>992</v>
      </c>
      <c r="G332" s="17" t="s">
        <v>335</v>
      </c>
      <c r="H332" s="18"/>
      <c r="I332" s="18"/>
      <c r="J332" s="18"/>
      <c r="K332" s="18"/>
      <c r="L332" s="18"/>
      <c r="M332" s="18"/>
      <c r="N332" s="19" t="str">
        <f>IF(SUM(H332:M332)=0,"",SUM(H332:M332))</f>
        <v/>
      </c>
      <c r="O332" s="20" t="str">
        <f>HYPERLINK("https://www.robhoc.de/artikel/"&amp;D332,"Info")</f>
        <v>Info</v>
      </c>
      <c r="P332" s="21"/>
    </row>
    <row r="333" spans="2:16" x14ac:dyDescent="0.4">
      <c r="B333" s="15">
        <f>ROW()-8</f>
        <v>325</v>
      </c>
      <c r="D333" s="1" t="s">
        <v>931</v>
      </c>
      <c r="E333" s="16" t="str">
        <f>VLOOKUP(F333,Translation,Sprache,FALSE)</f>
        <v>ROBHOC-PODEST-WABE-4-ECKEN-BASIC</v>
      </c>
      <c r="F333" s="16" t="s">
        <v>992</v>
      </c>
      <c r="G333" s="17" t="s">
        <v>335</v>
      </c>
      <c r="H333" s="18"/>
      <c r="I333" s="18"/>
      <c r="J333" s="18"/>
      <c r="K333" s="18"/>
      <c r="L333" s="18"/>
      <c r="M333" s="18"/>
      <c r="N333" s="19" t="str">
        <f>IF(SUM(H333:M333)=0,"",SUM(H333:M333))</f>
        <v/>
      </c>
      <c r="O333" s="20" t="str">
        <f>HYPERLINK("https://www.robhoc.de/artikel/"&amp;D333,"Info")</f>
        <v>Info</v>
      </c>
      <c r="P333" s="21"/>
    </row>
    <row r="334" spans="2:16" x14ac:dyDescent="0.4">
      <c r="B334" s="15">
        <f>ROW()-8</f>
        <v>326</v>
      </c>
      <c r="D334" s="1" t="s">
        <v>932</v>
      </c>
      <c r="E334" s="16" t="str">
        <f>VLOOKUP(F334,Translation,Sprache,FALSE)</f>
        <v>ROBHOC-PODEST-WABE-4-ECKEN-BASIC</v>
      </c>
      <c r="F334" s="16" t="s">
        <v>992</v>
      </c>
      <c r="G334" s="17" t="s">
        <v>335</v>
      </c>
      <c r="H334" s="18"/>
      <c r="I334" s="18"/>
      <c r="J334" s="18"/>
      <c r="K334" s="18"/>
      <c r="L334" s="18"/>
      <c r="M334" s="18"/>
      <c r="N334" s="19" t="str">
        <f>IF(SUM(H334:M334)=0,"",SUM(H334:M334))</f>
        <v/>
      </c>
      <c r="O334" s="20" t="str">
        <f>HYPERLINK("https://www.robhoc.de/artikel/"&amp;D334,"Info")</f>
        <v>Info</v>
      </c>
      <c r="P334" s="21"/>
    </row>
    <row r="335" spans="2:16" x14ac:dyDescent="0.4">
      <c r="B335" s="15">
        <f>ROW()-8</f>
        <v>327</v>
      </c>
      <c r="D335" s="1" t="s">
        <v>933</v>
      </c>
      <c r="E335" s="16" t="str">
        <f>VLOOKUP(F335,Translation,Sprache,FALSE)</f>
        <v>ROBHOC-PODEST-WABE-4-ECKEN-BASIC</v>
      </c>
      <c r="F335" s="16" t="s">
        <v>992</v>
      </c>
      <c r="G335" s="17" t="s">
        <v>335</v>
      </c>
      <c r="H335" s="18"/>
      <c r="I335" s="18"/>
      <c r="J335" s="18"/>
      <c r="K335" s="18"/>
      <c r="L335" s="18"/>
      <c r="M335" s="18"/>
      <c r="N335" s="19" t="str">
        <f>IF(SUM(H335:M335)=0,"",SUM(H335:M335))</f>
        <v/>
      </c>
      <c r="O335" s="20" t="str">
        <f>HYPERLINK("https://www.robhoc.de/artikel/"&amp;D335,"Info")</f>
        <v>Info</v>
      </c>
      <c r="P335" s="21"/>
    </row>
    <row r="336" spans="2:16" x14ac:dyDescent="0.4">
      <c r="B336" s="15">
        <f>ROW()-8</f>
        <v>328</v>
      </c>
      <c r="D336" s="1" t="s">
        <v>934</v>
      </c>
      <c r="E336" s="16" t="str">
        <f>VLOOKUP(F336,Translation,Sprache,FALSE)</f>
        <v>ROBHOC-PODEST-WABE-4-ECKEN-BASIC</v>
      </c>
      <c r="F336" s="16" t="s">
        <v>992</v>
      </c>
      <c r="G336" s="17" t="s">
        <v>335</v>
      </c>
      <c r="H336" s="18"/>
      <c r="I336" s="18"/>
      <c r="J336" s="18"/>
      <c r="K336" s="18"/>
      <c r="L336" s="18"/>
      <c r="M336" s="18"/>
      <c r="N336" s="19" t="str">
        <f>IF(SUM(H336:M336)=0,"",SUM(H336:M336))</f>
        <v/>
      </c>
      <c r="O336" s="20" t="str">
        <f>HYPERLINK("https://www.robhoc.de/artikel/"&amp;D336,"Info")</f>
        <v>Info</v>
      </c>
      <c r="P336" s="21"/>
    </row>
    <row r="337" spans="2:16" x14ac:dyDescent="0.4">
      <c r="B337" s="15">
        <f>ROW()-8</f>
        <v>329</v>
      </c>
      <c r="D337" s="1" t="s">
        <v>935</v>
      </c>
      <c r="E337" s="16" t="str">
        <f>VLOOKUP(F337,Translation,Sprache,FALSE)</f>
        <v>ROBHOC-PODEST-WABE-4-ECKEN-BASIC</v>
      </c>
      <c r="F337" s="16" t="s">
        <v>992</v>
      </c>
      <c r="G337" s="17" t="s">
        <v>335</v>
      </c>
      <c r="H337" s="18"/>
      <c r="I337" s="18"/>
      <c r="J337" s="18"/>
      <c r="K337" s="18"/>
      <c r="L337" s="18"/>
      <c r="M337" s="18"/>
      <c r="N337" s="19" t="str">
        <f>IF(SUM(H337:M337)=0,"",SUM(H337:M337))</f>
        <v/>
      </c>
      <c r="O337" s="20" t="str">
        <f>HYPERLINK("https://www.robhoc.de/artikel/"&amp;D337,"Info")</f>
        <v>Info</v>
      </c>
      <c r="P337" s="21"/>
    </row>
    <row r="338" spans="2:16" x14ac:dyDescent="0.4">
      <c r="B338" s="15">
        <f>ROW()-8</f>
        <v>330</v>
      </c>
      <c r="D338" s="1" t="s">
        <v>936</v>
      </c>
      <c r="E338" s="16" t="str">
        <f>VLOOKUP(F338,Translation,Sprache,FALSE)</f>
        <v>ROBHOC-PODEST-WABE-4-ECKEN-BASIC</v>
      </c>
      <c r="F338" s="16" t="s">
        <v>992</v>
      </c>
      <c r="G338" s="17" t="s">
        <v>335</v>
      </c>
      <c r="H338" s="18"/>
      <c r="I338" s="18"/>
      <c r="J338" s="18"/>
      <c r="K338" s="18"/>
      <c r="L338" s="18"/>
      <c r="M338" s="18"/>
      <c r="N338" s="19" t="str">
        <f>IF(SUM(H338:M338)=0,"",SUM(H338:M338))</f>
        <v/>
      </c>
      <c r="O338" s="20" t="str">
        <f>HYPERLINK("https://www.robhoc.de/artikel/"&amp;D338,"Info")</f>
        <v>Info</v>
      </c>
      <c r="P338" s="21"/>
    </row>
    <row r="339" spans="2:16" x14ac:dyDescent="0.4">
      <c r="B339" s="15">
        <f>ROW()-8</f>
        <v>331</v>
      </c>
      <c r="D339" s="1" t="s">
        <v>937</v>
      </c>
      <c r="E339" s="16" t="str">
        <f>VLOOKUP(F339,Translation,Sprache,FALSE)</f>
        <v>ROBHOC-PODEST-WABE-4-ECKEN-BASIC</v>
      </c>
      <c r="F339" s="16" t="s">
        <v>992</v>
      </c>
      <c r="G339" s="17" t="s">
        <v>335</v>
      </c>
      <c r="H339" s="18"/>
      <c r="I339" s="18"/>
      <c r="J339" s="18"/>
      <c r="K339" s="18"/>
      <c r="L339" s="18"/>
      <c r="M339" s="18"/>
      <c r="N339" s="19" t="str">
        <f>IF(SUM(H339:M339)=0,"",SUM(H339:M339))</f>
        <v/>
      </c>
      <c r="O339" s="20" t="str">
        <f>HYPERLINK("https://www.robhoc.de/artikel/"&amp;D339,"Info")</f>
        <v>Info</v>
      </c>
      <c r="P339" s="21"/>
    </row>
    <row r="340" spans="2:16" x14ac:dyDescent="0.4">
      <c r="B340" s="15">
        <f>ROW()-8</f>
        <v>332</v>
      </c>
      <c r="D340" s="1" t="s">
        <v>938</v>
      </c>
      <c r="E340" s="16" t="str">
        <f>VLOOKUP(F340,Translation,Sprache,FALSE)</f>
        <v>ROBHOC-PODEST-WABE-4-ECKEN-BASIC</v>
      </c>
      <c r="F340" s="16" t="s">
        <v>992</v>
      </c>
      <c r="G340" s="17" t="s">
        <v>335</v>
      </c>
      <c r="H340" s="18"/>
      <c r="I340" s="18"/>
      <c r="J340" s="18"/>
      <c r="K340" s="18"/>
      <c r="L340" s="18"/>
      <c r="M340" s="18"/>
      <c r="N340" s="19" t="str">
        <f>IF(SUM(H340:M340)=0,"",SUM(H340:M340))</f>
        <v/>
      </c>
      <c r="O340" s="20" t="str">
        <f>HYPERLINK("https://www.robhoc.de/artikel/"&amp;D340,"Info")</f>
        <v>Info</v>
      </c>
      <c r="P340" s="21"/>
    </row>
    <row r="341" spans="2:16" x14ac:dyDescent="0.4">
      <c r="B341" s="15">
        <f>ROW()-8</f>
        <v>333</v>
      </c>
      <c r="D341" s="1" t="s">
        <v>939</v>
      </c>
      <c r="E341" s="16" t="str">
        <f>VLOOKUP(F341,Translation,Sprache,FALSE)</f>
        <v>ROBHOC-PODEST-WABE-4-ECKEN-BASIC</v>
      </c>
      <c r="F341" s="16" t="s">
        <v>992</v>
      </c>
      <c r="G341" s="17" t="s">
        <v>335</v>
      </c>
      <c r="H341" s="18"/>
      <c r="I341" s="18"/>
      <c r="J341" s="18"/>
      <c r="K341" s="18"/>
      <c r="L341" s="18"/>
      <c r="M341" s="18"/>
      <c r="N341" s="19" t="str">
        <f>IF(SUM(H341:M341)=0,"",SUM(H341:M341))</f>
        <v/>
      </c>
      <c r="O341" s="20" t="str">
        <f>HYPERLINK("https://www.robhoc.de/artikel/"&amp;D341,"Info")</f>
        <v>Info</v>
      </c>
      <c r="P341" s="21"/>
    </row>
    <row r="342" spans="2:16" x14ac:dyDescent="0.4">
      <c r="B342" s="15">
        <f>ROW()-8</f>
        <v>334</v>
      </c>
      <c r="D342" s="1" t="s">
        <v>940</v>
      </c>
      <c r="E342" s="16" t="str">
        <f>VLOOKUP(F342,Translation,Sprache,FALSE)</f>
        <v>ROBHOC-PODEST-WABE-4-ECKEN-BASIC</v>
      </c>
      <c r="F342" s="16" t="s">
        <v>992</v>
      </c>
      <c r="G342" s="17" t="s">
        <v>335</v>
      </c>
      <c r="H342" s="18"/>
      <c r="I342" s="18"/>
      <c r="J342" s="18"/>
      <c r="K342" s="18"/>
      <c r="L342" s="18"/>
      <c r="M342" s="18"/>
      <c r="N342" s="19" t="str">
        <f>IF(SUM(H342:M342)=0,"",SUM(H342:M342))</f>
        <v/>
      </c>
      <c r="O342" s="20" t="str">
        <f>HYPERLINK("https://www.robhoc.de/artikel/"&amp;D342,"Info")</f>
        <v>Info</v>
      </c>
      <c r="P342" s="21"/>
    </row>
    <row r="343" spans="2:16" x14ac:dyDescent="0.4">
      <c r="B343" s="15">
        <f>ROW()-8</f>
        <v>335</v>
      </c>
      <c r="D343" s="1" t="s">
        <v>941</v>
      </c>
      <c r="E343" s="16" t="str">
        <f>VLOOKUP(F343,Translation,Sprache,FALSE)</f>
        <v>ROBHOC-PODEST-WABE-4-ECKEN-BASIC</v>
      </c>
      <c r="F343" s="16" t="s">
        <v>992</v>
      </c>
      <c r="G343" s="17" t="s">
        <v>335</v>
      </c>
      <c r="H343" s="18"/>
      <c r="I343" s="18"/>
      <c r="J343" s="18"/>
      <c r="K343" s="18"/>
      <c r="L343" s="18"/>
      <c r="M343" s="18"/>
      <c r="N343" s="19" t="str">
        <f>IF(SUM(H343:M343)=0,"",SUM(H343:M343))</f>
        <v/>
      </c>
      <c r="O343" s="20" t="str">
        <f>HYPERLINK("https://www.robhoc.de/artikel/"&amp;D343,"Info")</f>
        <v>Info</v>
      </c>
      <c r="P343" s="21"/>
    </row>
    <row r="344" spans="2:16" x14ac:dyDescent="0.4">
      <c r="B344" s="15">
        <f>ROW()-8</f>
        <v>336</v>
      </c>
      <c r="D344" s="1" t="s">
        <v>942</v>
      </c>
      <c r="E344" s="16" t="str">
        <f>VLOOKUP(F344,Translation,Sprache,FALSE)</f>
        <v>ROBHOC-PODEST-WABE-4-ECKEN-BASIC</v>
      </c>
      <c r="F344" s="16" t="s">
        <v>992</v>
      </c>
      <c r="G344" s="17" t="s">
        <v>335</v>
      </c>
      <c r="H344" s="18"/>
      <c r="I344" s="18"/>
      <c r="J344" s="18"/>
      <c r="K344" s="18"/>
      <c r="L344" s="18"/>
      <c r="M344" s="18"/>
      <c r="N344" s="19" t="str">
        <f>IF(SUM(H344:M344)=0,"",SUM(H344:M344))</f>
        <v/>
      </c>
      <c r="O344" s="20" t="str">
        <f>HYPERLINK("https://www.robhoc.de/artikel/"&amp;D344,"Info")</f>
        <v>Info</v>
      </c>
      <c r="P344" s="21"/>
    </row>
    <row r="345" spans="2:16" x14ac:dyDescent="0.4">
      <c r="B345" s="15">
        <f>ROW()-8</f>
        <v>337</v>
      </c>
      <c r="D345" s="1" t="s">
        <v>943</v>
      </c>
      <c r="E345" s="16" t="str">
        <f>VLOOKUP(F345,Translation,Sprache,FALSE)</f>
        <v>ROBHOC-PODEST-WABE-4-ECKEN-BASIC</v>
      </c>
      <c r="F345" s="16" t="s">
        <v>992</v>
      </c>
      <c r="G345" s="17" t="s">
        <v>335</v>
      </c>
      <c r="H345" s="18"/>
      <c r="I345" s="18"/>
      <c r="J345" s="18"/>
      <c r="K345" s="18"/>
      <c r="L345" s="18"/>
      <c r="M345" s="18"/>
      <c r="N345" s="19" t="str">
        <f>IF(SUM(H345:M345)=0,"",SUM(H345:M345))</f>
        <v/>
      </c>
      <c r="O345" s="20" t="str">
        <f>HYPERLINK("https://www.robhoc.de/artikel/"&amp;D345,"Info")</f>
        <v>Info</v>
      </c>
      <c r="P345" s="21"/>
    </row>
    <row r="346" spans="2:16" x14ac:dyDescent="0.4">
      <c r="B346" s="15">
        <f>ROW()-8</f>
        <v>338</v>
      </c>
      <c r="D346" s="1" t="s">
        <v>944</v>
      </c>
      <c r="E346" s="16" t="str">
        <f>VLOOKUP(F346,Translation,Sprache,FALSE)</f>
        <v>ROBHOC-PODEST-WABE-4-ECKEN-BASIC</v>
      </c>
      <c r="F346" s="16" t="s">
        <v>992</v>
      </c>
      <c r="G346" s="17" t="s">
        <v>335</v>
      </c>
      <c r="H346" s="18"/>
      <c r="I346" s="18"/>
      <c r="J346" s="18"/>
      <c r="K346" s="18"/>
      <c r="L346" s="18"/>
      <c r="M346" s="18"/>
      <c r="N346" s="19" t="str">
        <f>IF(SUM(H346:M346)=0,"",SUM(H346:M346))</f>
        <v/>
      </c>
      <c r="O346" s="20" t="str">
        <f>HYPERLINK("https://www.robhoc.de/artikel/"&amp;D346,"Info")</f>
        <v>Info</v>
      </c>
      <c r="P346" s="21"/>
    </row>
    <row r="347" spans="2:16" x14ac:dyDescent="0.4">
      <c r="B347" s="15">
        <f>ROW()-8</f>
        <v>339</v>
      </c>
      <c r="D347" s="1" t="s">
        <v>945</v>
      </c>
      <c r="E347" s="16" t="str">
        <f>VLOOKUP(F347,Translation,Sprache,FALSE)</f>
        <v>ROBHOC-PODEST-WABE-4-ECKEN-BASIC</v>
      </c>
      <c r="F347" s="16" t="s">
        <v>992</v>
      </c>
      <c r="G347" s="17" t="s">
        <v>335</v>
      </c>
      <c r="H347" s="18"/>
      <c r="I347" s="18"/>
      <c r="J347" s="18"/>
      <c r="K347" s="18"/>
      <c r="L347" s="18"/>
      <c r="M347" s="18"/>
      <c r="N347" s="19" t="str">
        <f>IF(SUM(H347:M347)=0,"",SUM(H347:M347))</f>
        <v/>
      </c>
      <c r="O347" s="20" t="str">
        <f>HYPERLINK("https://www.robhoc.de/artikel/"&amp;D347,"Info")</f>
        <v>Info</v>
      </c>
      <c r="P347" s="21"/>
    </row>
    <row r="348" spans="2:16" x14ac:dyDescent="0.4">
      <c r="B348" s="15">
        <f>ROW()-8</f>
        <v>340</v>
      </c>
      <c r="D348" s="1" t="s">
        <v>946</v>
      </c>
      <c r="E348" s="16" t="str">
        <f>VLOOKUP(F348,Translation,Sprache,FALSE)</f>
        <v>ROBHOC-PODEST-WABE-4-ECKEN-BASIC</v>
      </c>
      <c r="F348" s="16" t="s">
        <v>992</v>
      </c>
      <c r="G348" s="17" t="s">
        <v>335</v>
      </c>
      <c r="H348" s="18"/>
      <c r="I348" s="18"/>
      <c r="J348" s="18"/>
      <c r="K348" s="18"/>
      <c r="L348" s="18"/>
      <c r="M348" s="18"/>
      <c r="N348" s="19" t="str">
        <f>IF(SUM(H348:M348)=0,"",SUM(H348:M348))</f>
        <v/>
      </c>
      <c r="O348" s="20" t="str">
        <f>HYPERLINK("https://www.robhoc.de/artikel/"&amp;D348,"Info")</f>
        <v>Info</v>
      </c>
      <c r="P348" s="21"/>
    </row>
    <row r="349" spans="2:16" x14ac:dyDescent="0.4">
      <c r="B349" s="15">
        <f>ROW()-8</f>
        <v>341</v>
      </c>
      <c r="D349" s="1" t="s">
        <v>947</v>
      </c>
      <c r="E349" s="16" t="str">
        <f>VLOOKUP(F349,Translation,Sprache,FALSE)</f>
        <v>ROBHOC-PODEST-WABE-4-ECKEN-BASIC</v>
      </c>
      <c r="F349" s="16" t="s">
        <v>992</v>
      </c>
      <c r="G349" s="17" t="s">
        <v>335</v>
      </c>
      <c r="H349" s="18"/>
      <c r="I349" s="18"/>
      <c r="J349" s="18"/>
      <c r="K349" s="18"/>
      <c r="L349" s="18"/>
      <c r="M349" s="18"/>
      <c r="N349" s="19" t="str">
        <f>IF(SUM(H349:M349)=0,"",SUM(H349:M349))</f>
        <v/>
      </c>
      <c r="O349" s="20" t="str">
        <f>HYPERLINK("https://www.robhoc.de/artikel/"&amp;D349,"Info")</f>
        <v>Info</v>
      </c>
      <c r="P349" s="21"/>
    </row>
    <row r="350" spans="2:16" x14ac:dyDescent="0.4">
      <c r="B350" s="15">
        <f>ROW()-8</f>
        <v>342</v>
      </c>
      <c r="D350" s="1" t="s">
        <v>948</v>
      </c>
      <c r="E350" s="16" t="str">
        <f>VLOOKUP(F350,Translation,Sprache,FALSE)</f>
        <v>ROBHOC-PODEST-WABE-4-ECKEN-BASIC</v>
      </c>
      <c r="F350" s="16" t="s">
        <v>992</v>
      </c>
      <c r="G350" s="17" t="s">
        <v>335</v>
      </c>
      <c r="H350" s="18"/>
      <c r="I350" s="18"/>
      <c r="J350" s="18"/>
      <c r="K350" s="18"/>
      <c r="L350" s="18"/>
      <c r="M350" s="18"/>
      <c r="N350" s="19" t="str">
        <f>IF(SUM(H350:M350)=0,"",SUM(H350:M350))</f>
        <v/>
      </c>
      <c r="O350" s="20" t="str">
        <f>HYPERLINK("https://www.robhoc.de/artikel/"&amp;D350,"Info")</f>
        <v>Info</v>
      </c>
      <c r="P350" s="21"/>
    </row>
    <row r="351" spans="2:16" x14ac:dyDescent="0.4">
      <c r="B351" s="15">
        <f>ROW()-8</f>
        <v>343</v>
      </c>
      <c r="D351" s="1" t="s">
        <v>949</v>
      </c>
      <c r="E351" s="16" t="str">
        <f>VLOOKUP(F351,Translation,Sprache,FALSE)</f>
        <v>ROBHOC-PODEST-WABE-4-ECKEN-BASIC</v>
      </c>
      <c r="F351" s="16" t="s">
        <v>992</v>
      </c>
      <c r="G351" s="17" t="s">
        <v>335</v>
      </c>
      <c r="H351" s="18"/>
      <c r="I351" s="18"/>
      <c r="J351" s="18"/>
      <c r="K351" s="18"/>
      <c r="L351" s="18"/>
      <c r="M351" s="18"/>
      <c r="N351" s="19" t="str">
        <f>IF(SUM(H351:M351)=0,"",SUM(H351:M351))</f>
        <v/>
      </c>
      <c r="O351" s="20" t="str">
        <f>HYPERLINK("https://www.robhoc.de/artikel/"&amp;D351,"Info")</f>
        <v>Info</v>
      </c>
      <c r="P351" s="21"/>
    </row>
    <row r="352" spans="2:16" x14ac:dyDescent="0.4">
      <c r="B352" s="15">
        <f>ROW()-8</f>
        <v>344</v>
      </c>
      <c r="D352" s="1" t="s">
        <v>950</v>
      </c>
      <c r="E352" s="16" t="str">
        <f>VLOOKUP(F352,Translation,Sprache,FALSE)</f>
        <v>ROBHOC-PODEST-WABE-4-ECKEN-BASIC</v>
      </c>
      <c r="F352" s="16" t="s">
        <v>992</v>
      </c>
      <c r="G352" s="17" t="s">
        <v>335</v>
      </c>
      <c r="H352" s="18"/>
      <c r="I352" s="18"/>
      <c r="J352" s="18"/>
      <c r="K352" s="18"/>
      <c r="L352" s="18"/>
      <c r="M352" s="18"/>
      <c r="N352" s="19" t="str">
        <f>IF(SUM(H352:M352)=0,"",SUM(H352:M352))</f>
        <v/>
      </c>
      <c r="O352" s="20" t="str">
        <f>HYPERLINK("https://www.robhoc.de/artikel/"&amp;D352,"Info")</f>
        <v>Info</v>
      </c>
      <c r="P352" s="21"/>
    </row>
    <row r="353" spans="2:16" x14ac:dyDescent="0.4">
      <c r="B353" s="15">
        <f>ROW()-8</f>
        <v>345</v>
      </c>
      <c r="D353" s="1" t="s">
        <v>951</v>
      </c>
      <c r="E353" s="16" t="str">
        <f>VLOOKUP(F353,Translation,Sprache,FALSE)</f>
        <v>ROBHOC-PODEST-WABE-4-ECKEN-BASIC</v>
      </c>
      <c r="F353" s="16" t="s">
        <v>992</v>
      </c>
      <c r="G353" s="17" t="s">
        <v>335</v>
      </c>
      <c r="H353" s="18"/>
      <c r="I353" s="18"/>
      <c r="J353" s="18"/>
      <c r="K353" s="18"/>
      <c r="L353" s="18"/>
      <c r="M353" s="18"/>
      <c r="N353" s="19" t="str">
        <f>IF(SUM(H353:M353)=0,"",SUM(H353:M353))</f>
        <v/>
      </c>
      <c r="O353" s="20" t="str">
        <f>HYPERLINK("https://www.robhoc.de/artikel/"&amp;D353,"Info")</f>
        <v>Info</v>
      </c>
      <c r="P353" s="21"/>
    </row>
    <row r="354" spans="2:16" x14ac:dyDescent="0.4">
      <c r="B354" s="15">
        <f>ROW()-8</f>
        <v>346</v>
      </c>
      <c r="D354" s="1" t="s">
        <v>952</v>
      </c>
      <c r="E354" s="16" t="str">
        <f>VLOOKUP(F354,Translation,Sprache,FALSE)</f>
        <v>ROBHOC-PODEST-WABE-ROLLBRETT</v>
      </c>
      <c r="F354" s="16" t="s">
        <v>993</v>
      </c>
      <c r="G354" s="17" t="s">
        <v>335</v>
      </c>
      <c r="H354" s="18"/>
      <c r="I354" s="18"/>
      <c r="J354" s="18"/>
      <c r="K354" s="18"/>
      <c r="L354" s="18"/>
      <c r="M354" s="18"/>
      <c r="N354" s="19" t="str">
        <f>IF(SUM(H354:M354)=0,"",SUM(H354:M354))</f>
        <v/>
      </c>
      <c r="O354" s="20" t="str">
        <f>HYPERLINK("https://www.robhoc.de/artikel/"&amp;D354,"Info")</f>
        <v>Info</v>
      </c>
      <c r="P354" s="21"/>
    </row>
    <row r="355" spans="2:16" x14ac:dyDescent="0.4">
      <c r="B355" s="15">
        <f>ROW()-8</f>
        <v>347</v>
      </c>
      <c r="D355" s="1" t="s">
        <v>953</v>
      </c>
      <c r="E355" s="16" t="str">
        <f>VLOOKUP(F355,Translation,Sprache,FALSE)</f>
        <v>ROBHOC-SCHRANK-7ER-SET</v>
      </c>
      <c r="F355" s="16" t="s">
        <v>994</v>
      </c>
      <c r="G355" s="17" t="s">
        <v>334</v>
      </c>
      <c r="H355" s="18"/>
      <c r="I355" s="18"/>
      <c r="J355" s="18"/>
      <c r="K355" s="18"/>
      <c r="L355" s="18"/>
      <c r="M355" s="18"/>
      <c r="N355" s="19" t="str">
        <f>IF(SUM(H355:M355)=0,"",SUM(H355:M355))</f>
        <v/>
      </c>
      <c r="O355" s="20" t="str">
        <f>HYPERLINK("https://www.robhoc.de/artikel/"&amp;D355,"Info")</f>
        <v>Info</v>
      </c>
      <c r="P355" s="21"/>
    </row>
    <row r="356" spans="2:16" x14ac:dyDescent="0.4">
      <c r="B356" s="15">
        <f>ROW()-8</f>
        <v>348</v>
      </c>
      <c r="D356" s="1" t="s">
        <v>954</v>
      </c>
      <c r="E356" s="16" t="str">
        <f>VLOOKUP(F356,Translation,Sprache,FALSE)</f>
        <v>ROBHOC-SCHRANK-4ER-SET</v>
      </c>
      <c r="F356" s="16" t="s">
        <v>995</v>
      </c>
      <c r="G356" s="17" t="s">
        <v>334</v>
      </c>
      <c r="H356" s="18"/>
      <c r="I356" s="18"/>
      <c r="J356" s="18"/>
      <c r="K356" s="18"/>
      <c r="L356" s="18"/>
      <c r="M356" s="18"/>
      <c r="N356" s="19" t="str">
        <f>IF(SUM(H356:M356)=0,"",SUM(H356:M356))</f>
        <v/>
      </c>
      <c r="O356" s="20" t="str">
        <f>HYPERLINK("https://www.robhoc.de/artikel/"&amp;D356,"Info")</f>
        <v>Info</v>
      </c>
      <c r="P356" s="21"/>
    </row>
    <row r="357" spans="2:16" x14ac:dyDescent="0.4">
      <c r="B357" s="15">
        <f>ROW()-8</f>
        <v>349</v>
      </c>
      <c r="D357" s="1" t="s">
        <v>955</v>
      </c>
      <c r="E357" s="16" t="str">
        <f>VLOOKUP(F357,Translation,Sprache,FALSE)</f>
        <v>ROBHOC-SCHRANK-3ER-SET</v>
      </c>
      <c r="F357" s="16" t="s">
        <v>996</v>
      </c>
      <c r="G357" s="17" t="s">
        <v>334</v>
      </c>
      <c r="H357" s="18"/>
      <c r="I357" s="18"/>
      <c r="J357" s="18"/>
      <c r="K357" s="18"/>
      <c r="L357" s="18"/>
      <c r="M357" s="18"/>
      <c r="N357" s="19" t="str">
        <f>IF(SUM(H357:M357)=0,"",SUM(H357:M357))</f>
        <v/>
      </c>
      <c r="O357" s="20" t="str">
        <f>HYPERLINK("https://www.robhoc.de/artikel/"&amp;D357,"Info")</f>
        <v>Info</v>
      </c>
      <c r="P357" s="21"/>
    </row>
    <row r="358" spans="2:16" x14ac:dyDescent="0.4">
      <c r="B358" s="15">
        <f>ROW()-8</f>
        <v>350</v>
      </c>
      <c r="D358" s="1" t="s">
        <v>211</v>
      </c>
      <c r="E358" s="16" t="str">
        <f>VLOOKUP(F358,Translation,Sprache,FALSE)</f>
        <v>ROBHOC-REGAL-FAHRBAR-NIEDRIG</v>
      </c>
      <c r="F358" s="16" t="s">
        <v>212</v>
      </c>
      <c r="G358" s="17" t="s">
        <v>335</v>
      </c>
      <c r="H358" s="18"/>
      <c r="I358" s="18"/>
      <c r="J358" s="18"/>
      <c r="K358" s="18"/>
      <c r="L358" s="18"/>
      <c r="M358" s="18"/>
      <c r="N358" s="19" t="str">
        <f>IF(SUM(H358:M358)=0,"",SUM(H358:M358))</f>
        <v/>
      </c>
      <c r="O358" s="20" t="str">
        <f>HYPERLINK("https://www.robhoc.de/artikel/"&amp;D358,"Info")</f>
        <v>Info</v>
      </c>
      <c r="P358" s="21"/>
    </row>
    <row r="359" spans="2:16" x14ac:dyDescent="0.4">
      <c r="B359" s="15">
        <f>ROW()-8</f>
        <v>351</v>
      </c>
      <c r="D359" s="1" t="s">
        <v>211</v>
      </c>
      <c r="E359" s="16" t="str">
        <f>VLOOKUP(F359,Translation,Sprache,FALSE)</f>
        <v>ROBHOC-SCHRANK-OFFEN-H168CM</v>
      </c>
      <c r="F359" s="16" t="s">
        <v>997</v>
      </c>
      <c r="G359" s="17" t="s">
        <v>335</v>
      </c>
      <c r="H359" s="18"/>
      <c r="I359" s="18"/>
      <c r="J359" s="18"/>
      <c r="K359" s="18"/>
      <c r="L359" s="18"/>
      <c r="M359" s="18"/>
      <c r="N359" s="19" t="str">
        <f>IF(SUM(H359:M359)=0,"",SUM(H359:M359))</f>
        <v/>
      </c>
      <c r="O359" s="20" t="str">
        <f>HYPERLINK("https://www.robhoc.de/artikel/"&amp;D359,"Info")</f>
        <v>Info</v>
      </c>
      <c r="P359" s="21"/>
    </row>
    <row r="360" spans="2:16" x14ac:dyDescent="0.4">
      <c r="B360" s="15">
        <f>ROW()-8</f>
        <v>352</v>
      </c>
      <c r="D360" s="1" t="s">
        <v>1036</v>
      </c>
      <c r="E360" s="16" t="str">
        <f>VLOOKUP(F360,Translation,Sprache,FALSE)</f>
        <v>ROBHOC-SCHRANK-OFFEN-KLEIDERSTANGE-H168CM</v>
      </c>
      <c r="F360" s="16" t="s">
        <v>1081</v>
      </c>
      <c r="G360" s="17" t="s">
        <v>1110</v>
      </c>
      <c r="H360" s="18"/>
      <c r="I360" s="18"/>
      <c r="J360" s="18"/>
      <c r="K360" s="18"/>
      <c r="L360" s="18"/>
      <c r="M360" s="18"/>
      <c r="N360" s="19" t="str">
        <f>IF(SUM(H360:M360)=0,"",SUM(H360:M360))</f>
        <v/>
      </c>
      <c r="O360" s="20" t="str">
        <f>HYPERLINK("https://www.robhoc.de/artikel/"&amp;D360,"Info")</f>
        <v>Info</v>
      </c>
      <c r="P360" s="21"/>
    </row>
    <row r="361" spans="2:16" x14ac:dyDescent="0.4">
      <c r="B361" s="15">
        <f>ROW()-8</f>
        <v>353</v>
      </c>
      <c r="D361" s="1" t="s">
        <v>956</v>
      </c>
      <c r="E361" s="16" t="str">
        <f>VLOOKUP(F361,Translation,Sprache,FALSE)</f>
        <v>ROBHOC-SCHRANK-OFFEN-TÜREN-H168CM</v>
      </c>
      <c r="F361" s="16" t="s">
        <v>998</v>
      </c>
      <c r="G361" s="17" t="s">
        <v>335</v>
      </c>
      <c r="H361" s="18"/>
      <c r="I361" s="18"/>
      <c r="J361" s="18"/>
      <c r="K361" s="18"/>
      <c r="L361" s="18"/>
      <c r="M361" s="18"/>
      <c r="N361" s="19" t="str">
        <f>IF(SUM(H361:M361)=0,"",SUM(H361:M361))</f>
        <v/>
      </c>
      <c r="O361" s="20" t="str">
        <f>HYPERLINK("https://www.robhoc.de/artikel/"&amp;D361,"Info")</f>
        <v>Info</v>
      </c>
      <c r="P361" s="21"/>
    </row>
    <row r="362" spans="2:16" x14ac:dyDescent="0.4">
      <c r="B362" s="15">
        <f>ROW()-8</f>
        <v>354</v>
      </c>
      <c r="D362" s="1" t="s">
        <v>957</v>
      </c>
      <c r="E362" s="16" t="str">
        <f>VLOOKUP(F362,Translation,Sprache,FALSE)</f>
        <v>ROBHOC-SCHRANK-TÜREN-OFFEN-H168CM</v>
      </c>
      <c r="F362" s="16" t="s">
        <v>999</v>
      </c>
      <c r="G362" s="17" t="s">
        <v>335</v>
      </c>
      <c r="H362" s="18"/>
      <c r="I362" s="18"/>
      <c r="J362" s="18"/>
      <c r="K362" s="18"/>
      <c r="L362" s="18"/>
      <c r="M362" s="18"/>
      <c r="N362" s="19" t="str">
        <f>IF(SUM(H362:M362)=0,"",SUM(H362:M362))</f>
        <v/>
      </c>
      <c r="O362" s="20" t="str">
        <f>HYPERLINK("https://www.robhoc.de/artikel/"&amp;D362,"Info")</f>
        <v>Info</v>
      </c>
      <c r="P362" s="21"/>
    </row>
    <row r="363" spans="2:16" x14ac:dyDescent="0.4">
      <c r="B363" s="15">
        <f>ROW()-8</f>
        <v>355</v>
      </c>
      <c r="D363" s="1" t="s">
        <v>958</v>
      </c>
      <c r="E363" s="16" t="str">
        <f>VLOOKUP(F363,Translation,Sprache,FALSE)</f>
        <v>ROBHOC-SCHRANK-TÜREN-H168CM</v>
      </c>
      <c r="F363" s="16" t="s">
        <v>1000</v>
      </c>
      <c r="G363" s="17" t="s">
        <v>335</v>
      </c>
      <c r="H363" s="18"/>
      <c r="I363" s="18"/>
      <c r="J363" s="18"/>
      <c r="K363" s="18"/>
      <c r="L363" s="18"/>
      <c r="M363" s="18"/>
      <c r="N363" s="19" t="str">
        <f>IF(SUM(H363:M363)=0,"",SUM(H363:M363))</f>
        <v/>
      </c>
      <c r="O363" s="20" t="str">
        <f>HYPERLINK("https://www.robhoc.de/artikel/"&amp;D363,"Info")</f>
        <v>Info</v>
      </c>
      <c r="P363" s="21"/>
    </row>
    <row r="364" spans="2:16" x14ac:dyDescent="0.4">
      <c r="B364" s="15">
        <f>ROW()-8</f>
        <v>356</v>
      </c>
      <c r="D364" s="1" t="s">
        <v>959</v>
      </c>
      <c r="E364" s="16" t="str">
        <f>VLOOKUP(F364,Translation,Sprache,FALSE)</f>
        <v>ROBHOC-SCHRANK-DOKU-H168CM</v>
      </c>
      <c r="F364" s="16" t="s">
        <v>1001</v>
      </c>
      <c r="G364" s="17" t="s">
        <v>335</v>
      </c>
      <c r="H364" s="18"/>
      <c r="I364" s="18"/>
      <c r="J364" s="18"/>
      <c r="K364" s="18"/>
      <c r="L364" s="18"/>
      <c r="M364" s="18"/>
      <c r="N364" s="19" t="str">
        <f>IF(SUM(H364:M364)=0,"",SUM(H364:M364))</f>
        <v/>
      </c>
      <c r="O364" s="20" t="str">
        <f>HYPERLINK("https://www.robhoc.de/artikel/"&amp;D364,"Info")</f>
        <v>Info</v>
      </c>
      <c r="P364" s="21"/>
    </row>
    <row r="365" spans="2:16" x14ac:dyDescent="0.4">
      <c r="B365" s="15">
        <f>ROW()-8</f>
        <v>357</v>
      </c>
      <c r="D365" s="1" t="s">
        <v>960</v>
      </c>
      <c r="E365" s="16" t="str">
        <f>VLOOKUP(F365,Translation,Sprache,FALSE)</f>
        <v>ROBHOC-SCHRANK-STECKDOSENLEISTE</v>
      </c>
      <c r="F365" s="16" t="s">
        <v>1002</v>
      </c>
      <c r="G365" s="17" t="s">
        <v>335</v>
      </c>
      <c r="H365" s="18"/>
      <c r="I365" s="18"/>
      <c r="J365" s="18"/>
      <c r="K365" s="18"/>
      <c r="L365" s="18"/>
      <c r="M365" s="18"/>
      <c r="N365" s="19" t="str">
        <f>IF(SUM(H365:M365)=0,"",SUM(H365:M365))</f>
        <v/>
      </c>
      <c r="O365" s="20" t="str">
        <f>HYPERLINK("https://www.robhoc.de/artikel/"&amp;D365,"Info")</f>
        <v>Info</v>
      </c>
      <c r="P365" s="21"/>
    </row>
    <row r="366" spans="2:16" x14ac:dyDescent="0.4">
      <c r="B366" s="15">
        <f>ROW()-8</f>
        <v>358</v>
      </c>
      <c r="D366" s="1" t="s">
        <v>961</v>
      </c>
      <c r="E366" s="16" t="str">
        <f>VLOOKUP(F366,Translation,Sprache,FALSE)</f>
        <v>ROBHOC-SCHRANK-OFFEN-H93CM</v>
      </c>
      <c r="F366" s="16" t="s">
        <v>1003</v>
      </c>
      <c r="G366" s="17" t="s">
        <v>335</v>
      </c>
      <c r="H366" s="18"/>
      <c r="I366" s="18"/>
      <c r="J366" s="18"/>
      <c r="K366" s="18"/>
      <c r="L366" s="18"/>
      <c r="M366" s="18"/>
      <c r="N366" s="19" t="str">
        <f>IF(SUM(H366:M366)=0,"",SUM(H366:M366))</f>
        <v/>
      </c>
      <c r="O366" s="20" t="str">
        <f>HYPERLINK("https://www.robhoc.de/artikel/"&amp;D366,"Info")</f>
        <v>Info</v>
      </c>
      <c r="P366" s="21"/>
    </row>
    <row r="367" spans="2:16" x14ac:dyDescent="0.4">
      <c r="B367" s="15">
        <f>ROW()-8</f>
        <v>359</v>
      </c>
      <c r="D367" s="1" t="s">
        <v>962</v>
      </c>
      <c r="E367" s="16" t="str">
        <f>VLOOKUP(F367,Translation,Sprache,FALSE)</f>
        <v>ROBHOC-SCHRANK-TÜREN-H93CM</v>
      </c>
      <c r="F367" s="16" t="s">
        <v>1004</v>
      </c>
      <c r="G367" s="17" t="s">
        <v>335</v>
      </c>
      <c r="H367" s="18"/>
      <c r="I367" s="18"/>
      <c r="J367" s="18"/>
      <c r="K367" s="18"/>
      <c r="L367" s="18"/>
      <c r="M367" s="18"/>
      <c r="N367" s="19" t="str">
        <f>IF(SUM(H367:M367)=0,"",SUM(H367:M367))</f>
        <v/>
      </c>
      <c r="O367" s="20" t="str">
        <f>HYPERLINK("https://www.robhoc.de/artikel/"&amp;D367,"Info")</f>
        <v>Info</v>
      </c>
      <c r="P367" s="21"/>
    </row>
    <row r="368" spans="2:16" x14ac:dyDescent="0.4">
      <c r="B368" s="15">
        <f>ROW()-8</f>
        <v>360</v>
      </c>
      <c r="D368" s="1" t="s">
        <v>215</v>
      </c>
      <c r="E368" s="16" t="str">
        <f>VLOOKUP(F368,Translation,Sprache,FALSE)</f>
        <v>ROBHOC-GARDEROBE-FAHRBAR</v>
      </c>
      <c r="F368" s="16" t="s">
        <v>214</v>
      </c>
      <c r="G368" s="17" t="s">
        <v>335</v>
      </c>
      <c r="H368" s="18"/>
      <c r="I368" s="18"/>
      <c r="J368" s="18"/>
      <c r="K368" s="18"/>
      <c r="L368" s="18"/>
      <c r="M368" s="18"/>
      <c r="N368" s="19" t="str">
        <f>IF(SUM(H368:M368)=0,"",SUM(H368:M368))</f>
        <v/>
      </c>
      <c r="O368" s="20" t="str">
        <f>HYPERLINK("https://www.robhoc.de/artikel/"&amp;D368,"Info")</f>
        <v>Info</v>
      </c>
      <c r="P368" s="21"/>
    </row>
    <row r="369" spans="2:16" x14ac:dyDescent="0.4">
      <c r="B369" s="15">
        <f>ROW()-8</f>
        <v>361</v>
      </c>
      <c r="D369" s="1" t="s">
        <v>216</v>
      </c>
      <c r="E369" s="16" t="str">
        <f>VLOOKUP(F369,Translation,Sprache,FALSE)</f>
        <v>ROBHOC-GARDEROBE-FAHRBAR</v>
      </c>
      <c r="F369" s="16" t="s">
        <v>214</v>
      </c>
      <c r="G369" s="17" t="s">
        <v>335</v>
      </c>
      <c r="H369" s="18"/>
      <c r="I369" s="18"/>
      <c r="J369" s="18"/>
      <c r="K369" s="18"/>
      <c r="L369" s="18"/>
      <c r="M369" s="18"/>
      <c r="N369" s="19" t="str">
        <f>IF(SUM(H369:M369)=0,"",SUM(H369:M369))</f>
        <v/>
      </c>
      <c r="O369" s="20" t="str">
        <f>HYPERLINK("https://www.robhoc.de/artikel/"&amp;D369,"Info")</f>
        <v>Info</v>
      </c>
      <c r="P369" s="21"/>
    </row>
    <row r="370" spans="2:16" x14ac:dyDescent="0.4">
      <c r="B370" s="15">
        <f>ROW()-8</f>
        <v>362</v>
      </c>
      <c r="D370" s="1" t="s">
        <v>217</v>
      </c>
      <c r="E370" s="16" t="str">
        <f>VLOOKUP(F370,Translation,Sprache,FALSE)</f>
        <v>ROBHOC-GARDEROBE-FAHRBAR</v>
      </c>
      <c r="F370" s="16" t="s">
        <v>214</v>
      </c>
      <c r="G370" s="17" t="s">
        <v>335</v>
      </c>
      <c r="H370" s="18"/>
      <c r="I370" s="18"/>
      <c r="J370" s="18"/>
      <c r="K370" s="18"/>
      <c r="L370" s="18"/>
      <c r="M370" s="18"/>
      <c r="N370" s="19" t="str">
        <f>IF(SUM(H370:M370)=0,"",SUM(H370:M370))</f>
        <v/>
      </c>
      <c r="O370" s="20" t="str">
        <f>HYPERLINK("https://www.robhoc.de/artikel/"&amp;D370,"Info")</f>
        <v>Info</v>
      </c>
      <c r="P370" s="21"/>
    </row>
    <row r="371" spans="2:16" x14ac:dyDescent="0.4">
      <c r="B371" s="15">
        <f>ROW()-8</f>
        <v>363</v>
      </c>
      <c r="D371" s="1" t="s">
        <v>219</v>
      </c>
      <c r="E371" s="16" t="str">
        <f>VLOOKUP(F371,Translation,Sprache,FALSE)</f>
        <v>ROBHOC-GARDEROBE-FREISTEHEND</v>
      </c>
      <c r="F371" s="16" t="s">
        <v>218</v>
      </c>
      <c r="G371" s="17" t="s">
        <v>335</v>
      </c>
      <c r="H371" s="18"/>
      <c r="I371" s="18"/>
      <c r="J371" s="18"/>
      <c r="K371" s="18"/>
      <c r="L371" s="18"/>
      <c r="M371" s="18"/>
      <c r="N371" s="19" t="str">
        <f>IF(SUM(H371:M371)=0,"",SUM(H371:M371))</f>
        <v/>
      </c>
      <c r="O371" s="20" t="str">
        <f>HYPERLINK("https://www.robhoc.de/artikel/"&amp;D371,"Info")</f>
        <v>Info</v>
      </c>
      <c r="P371" s="21"/>
    </row>
    <row r="372" spans="2:16" x14ac:dyDescent="0.4">
      <c r="B372" s="15">
        <f>ROW()-8</f>
        <v>364</v>
      </c>
      <c r="D372" s="1" t="s">
        <v>220</v>
      </c>
      <c r="E372" s="16" t="str">
        <f>VLOOKUP(F372,Translation,Sprache,FALSE)</f>
        <v>ROBHOC-GARDEROBE-FREISTEHEND</v>
      </c>
      <c r="F372" s="16" t="s">
        <v>218</v>
      </c>
      <c r="G372" s="17" t="s">
        <v>335</v>
      </c>
      <c r="H372" s="18"/>
      <c r="I372" s="18"/>
      <c r="J372" s="18"/>
      <c r="K372" s="18"/>
      <c r="L372" s="18"/>
      <c r="M372" s="18"/>
      <c r="N372" s="19" t="str">
        <f>IF(SUM(H372:M372)=0,"",SUM(H372:M372))</f>
        <v/>
      </c>
      <c r="O372" s="20" t="str">
        <f>HYPERLINK("https://www.robhoc.de/artikel/"&amp;D372,"Info")</f>
        <v>Info</v>
      </c>
      <c r="P372" s="21"/>
    </row>
    <row r="373" spans="2:16" x14ac:dyDescent="0.4">
      <c r="B373" s="15">
        <f>ROW()-8</f>
        <v>365</v>
      </c>
      <c r="D373" s="1" t="s">
        <v>221</v>
      </c>
      <c r="E373" s="16" t="str">
        <f>VLOOKUP(F373,Translation,Sprache,FALSE)</f>
        <v>ROBHOC-GARDEROBE-FREISTEHEND</v>
      </c>
      <c r="F373" s="16" t="s">
        <v>218</v>
      </c>
      <c r="G373" s="17" t="s">
        <v>335</v>
      </c>
      <c r="H373" s="18"/>
      <c r="I373" s="18"/>
      <c r="J373" s="18"/>
      <c r="K373" s="18"/>
      <c r="L373" s="18"/>
      <c r="M373" s="18"/>
      <c r="N373" s="19" t="str">
        <f>IF(SUM(H373:M373)=0,"",SUM(H373:M373))</f>
        <v/>
      </c>
      <c r="O373" s="20" t="str">
        <f>HYPERLINK("https://www.robhoc.de/artikel/"&amp;D373,"Info")</f>
        <v>Info</v>
      </c>
      <c r="P373" s="21"/>
    </row>
    <row r="374" spans="2:16" x14ac:dyDescent="0.4">
      <c r="B374" s="15">
        <f>ROW()-8</f>
        <v>366</v>
      </c>
      <c r="D374" s="1" t="s">
        <v>222</v>
      </c>
      <c r="E374" s="16" t="str">
        <f>VLOOKUP(F374,Translation,Sprache,FALSE)</f>
        <v>ROBHOC-GARDEROBE-FREISTEHEND</v>
      </c>
      <c r="F374" s="16" t="s">
        <v>218</v>
      </c>
      <c r="G374" s="17" t="s">
        <v>335</v>
      </c>
      <c r="H374" s="18"/>
      <c r="I374" s="18"/>
      <c r="J374" s="18"/>
      <c r="K374" s="18"/>
      <c r="L374" s="18"/>
      <c r="M374" s="18"/>
      <c r="N374" s="19" t="str">
        <f>IF(SUM(H374:M374)=0,"",SUM(H374:M374))</f>
        <v/>
      </c>
      <c r="O374" s="20" t="str">
        <f>HYPERLINK("https://www.robhoc.de/artikel/"&amp;D374,"Info")</f>
        <v>Info</v>
      </c>
      <c r="P374" s="21"/>
    </row>
    <row r="375" spans="2:16" x14ac:dyDescent="0.4">
      <c r="B375" s="15">
        <f>ROW()-8</f>
        <v>367</v>
      </c>
      <c r="D375" s="1" t="s">
        <v>223</v>
      </c>
      <c r="E375" s="16" t="str">
        <f>VLOOKUP(F375,Translation,Sprache,FALSE)</f>
        <v>ROBHOC-GARDEROBE-FREISTEHEND</v>
      </c>
      <c r="F375" s="16" t="s">
        <v>218</v>
      </c>
      <c r="G375" s="17" t="s">
        <v>335</v>
      </c>
      <c r="H375" s="18"/>
      <c r="I375" s="18"/>
      <c r="J375" s="18"/>
      <c r="K375" s="18"/>
      <c r="L375" s="18"/>
      <c r="M375" s="18"/>
      <c r="N375" s="19" t="str">
        <f>IF(SUM(H375:M375)=0,"",SUM(H375:M375))</f>
        <v/>
      </c>
      <c r="O375" s="20" t="str">
        <f>HYPERLINK("https://www.robhoc.de/artikel/"&amp;D375,"Info")</f>
        <v>Info</v>
      </c>
      <c r="P375" s="21"/>
    </row>
    <row r="376" spans="2:16" x14ac:dyDescent="0.4">
      <c r="B376" s="15">
        <f>ROW()-8</f>
        <v>368</v>
      </c>
      <c r="D376" s="1" t="s">
        <v>224</v>
      </c>
      <c r="E376" s="16" t="str">
        <f>VLOOKUP(F376,Translation,Sprache,FALSE)</f>
        <v>ROBHOC-GARDEROBE-FREISTEHEND</v>
      </c>
      <c r="F376" s="16" t="s">
        <v>218</v>
      </c>
      <c r="G376" s="17" t="s">
        <v>335</v>
      </c>
      <c r="H376" s="18"/>
      <c r="I376" s="18"/>
      <c r="J376" s="18"/>
      <c r="K376" s="18"/>
      <c r="L376" s="18"/>
      <c r="M376" s="18"/>
      <c r="N376" s="19" t="str">
        <f>IF(SUM(H376:M376)=0,"",SUM(H376:M376))</f>
        <v/>
      </c>
      <c r="O376" s="20" t="str">
        <f>HYPERLINK("https://www.robhoc.de/artikel/"&amp;D376,"Info")</f>
        <v>Info</v>
      </c>
      <c r="P376" s="21"/>
    </row>
    <row r="377" spans="2:16" x14ac:dyDescent="0.4">
      <c r="B377" s="15">
        <f>ROW()-8</f>
        <v>369</v>
      </c>
      <c r="D377" s="1" t="s">
        <v>225</v>
      </c>
      <c r="E377" s="16" t="str">
        <f>VLOOKUP(F377,Translation,Sprache,FALSE)</f>
        <v>ROBHOC-GARDEROBE-FREISTEHEND</v>
      </c>
      <c r="F377" s="16" t="s">
        <v>218</v>
      </c>
      <c r="G377" s="17" t="s">
        <v>335</v>
      </c>
      <c r="H377" s="18"/>
      <c r="I377" s="18"/>
      <c r="J377" s="18"/>
      <c r="K377" s="18"/>
      <c r="L377" s="18"/>
      <c r="M377" s="18"/>
      <c r="N377" s="19" t="str">
        <f>IF(SUM(H377:M377)=0,"",SUM(H377:M377))</f>
        <v/>
      </c>
      <c r="O377" s="20" t="str">
        <f>HYPERLINK("https://www.robhoc.de/artikel/"&amp;D377,"Info")</f>
        <v>Info</v>
      </c>
      <c r="P377" s="21"/>
    </row>
    <row r="378" spans="2:16" x14ac:dyDescent="0.4">
      <c r="B378" s="15">
        <f>ROW()-8</f>
        <v>370</v>
      </c>
      <c r="D378" s="1" t="s">
        <v>226</v>
      </c>
      <c r="E378" s="16" t="str">
        <f>VLOOKUP(F378,Translation,Sprache,FALSE)</f>
        <v>ROBHOC-GARDEROBE-FREISTEHEND</v>
      </c>
      <c r="F378" s="16" t="s">
        <v>218</v>
      </c>
      <c r="G378" s="17" t="s">
        <v>335</v>
      </c>
      <c r="H378" s="18"/>
      <c r="I378" s="18"/>
      <c r="J378" s="18"/>
      <c r="K378" s="18"/>
      <c r="L378" s="18"/>
      <c r="M378" s="18"/>
      <c r="N378" s="19" t="str">
        <f>IF(SUM(H378:M378)=0,"",SUM(H378:M378))</f>
        <v/>
      </c>
      <c r="O378" s="20" t="str">
        <f>HYPERLINK("https://www.robhoc.de/artikel/"&amp;D378,"Info")</f>
        <v>Info</v>
      </c>
      <c r="P378" s="21"/>
    </row>
    <row r="379" spans="2:16" x14ac:dyDescent="0.4">
      <c r="B379" s="15">
        <f>ROW()-8</f>
        <v>371</v>
      </c>
      <c r="D379" s="1" t="s">
        <v>227</v>
      </c>
      <c r="E379" s="16" t="str">
        <f>VLOOKUP(F379,Translation,Sprache,FALSE)</f>
        <v>ROBHOC-GARDEROBE-FREISTEHEND</v>
      </c>
      <c r="F379" s="16" t="s">
        <v>218</v>
      </c>
      <c r="G379" s="17" t="s">
        <v>335</v>
      </c>
      <c r="H379" s="18"/>
      <c r="I379" s="18"/>
      <c r="J379" s="18"/>
      <c r="K379" s="18"/>
      <c r="L379" s="18"/>
      <c r="M379" s="18"/>
      <c r="N379" s="19" t="str">
        <f>IF(SUM(H379:M379)=0,"",SUM(H379:M379))</f>
        <v/>
      </c>
      <c r="O379" s="20" t="str">
        <f>HYPERLINK("https://www.robhoc.de/artikel/"&amp;D379,"Info")</f>
        <v>Info</v>
      </c>
      <c r="P379" s="21"/>
    </row>
    <row r="380" spans="2:16" x14ac:dyDescent="0.4">
      <c r="B380" s="15">
        <f>ROW()-8</f>
        <v>372</v>
      </c>
      <c r="D380" s="1" t="s">
        <v>229</v>
      </c>
      <c r="E380" s="16" t="str">
        <f>VLOOKUP(F380,Translation,Sprache,FALSE)</f>
        <v>ROBHOC-GARDEROBE-WANDHÄNGEND</v>
      </c>
      <c r="F380" s="16" t="s">
        <v>228</v>
      </c>
      <c r="G380" s="17" t="s">
        <v>335</v>
      </c>
      <c r="H380" s="18"/>
      <c r="I380" s="18"/>
      <c r="J380" s="18"/>
      <c r="K380" s="18"/>
      <c r="L380" s="18"/>
      <c r="M380" s="18"/>
      <c r="N380" s="19" t="str">
        <f>IF(SUM(H380:M380)=0,"",SUM(H380:M380))</f>
        <v/>
      </c>
      <c r="O380" s="20" t="str">
        <f>HYPERLINK("https://www.robhoc.de/artikel/"&amp;D380,"Info")</f>
        <v>Info</v>
      </c>
      <c r="P380" s="21"/>
    </row>
    <row r="381" spans="2:16" x14ac:dyDescent="0.4">
      <c r="B381" s="15">
        <f>ROW()-8</f>
        <v>373</v>
      </c>
      <c r="D381" s="1" t="s">
        <v>230</v>
      </c>
      <c r="E381" s="16" t="str">
        <f>VLOOKUP(F381,Translation,Sprache,FALSE)</f>
        <v>ROBHOC-GARDEROBE-WANDHÄNGEND</v>
      </c>
      <c r="F381" s="16" t="s">
        <v>228</v>
      </c>
      <c r="G381" s="17" t="s">
        <v>335</v>
      </c>
      <c r="H381" s="18"/>
      <c r="I381" s="18"/>
      <c r="J381" s="18"/>
      <c r="K381" s="18"/>
      <c r="L381" s="18"/>
      <c r="M381" s="18"/>
      <c r="N381" s="19" t="str">
        <f>IF(SUM(H381:M381)=0,"",SUM(H381:M381))</f>
        <v/>
      </c>
      <c r="O381" s="20" t="str">
        <f>HYPERLINK("https://www.robhoc.de/artikel/"&amp;D381,"Info")</f>
        <v>Info</v>
      </c>
      <c r="P381" s="21"/>
    </row>
    <row r="382" spans="2:16" x14ac:dyDescent="0.4">
      <c r="B382" s="15">
        <f>ROW()-8</f>
        <v>374</v>
      </c>
      <c r="D382" s="1" t="s">
        <v>231</v>
      </c>
      <c r="E382" s="16" t="str">
        <f>VLOOKUP(F382,Translation,Sprache,FALSE)</f>
        <v>ROBHOC-GARDEROBE-WANDHÄNGEND</v>
      </c>
      <c r="F382" s="16" t="s">
        <v>228</v>
      </c>
      <c r="G382" s="17" t="s">
        <v>335</v>
      </c>
      <c r="H382" s="18"/>
      <c r="I382" s="18"/>
      <c r="J382" s="18"/>
      <c r="K382" s="18"/>
      <c r="L382" s="18"/>
      <c r="M382" s="18"/>
      <c r="N382" s="19" t="str">
        <f>IF(SUM(H382:M382)=0,"",SUM(H382:M382))</f>
        <v/>
      </c>
      <c r="O382" s="20" t="str">
        <f>HYPERLINK("https://www.robhoc.de/artikel/"&amp;D382,"Info")</f>
        <v>Info</v>
      </c>
      <c r="P382" s="21"/>
    </row>
    <row r="383" spans="2:16" x14ac:dyDescent="0.4">
      <c r="B383" s="15">
        <f>ROW()-8</f>
        <v>375</v>
      </c>
      <c r="D383" s="1" t="s">
        <v>232</v>
      </c>
      <c r="E383" s="16" t="str">
        <f>VLOOKUP(F383,Translation,Sprache,FALSE)</f>
        <v>ROBHOC-GARDEROBE-WANDHÄNGEND</v>
      </c>
      <c r="F383" s="16" t="s">
        <v>228</v>
      </c>
      <c r="G383" s="17" t="s">
        <v>335</v>
      </c>
      <c r="H383" s="18"/>
      <c r="I383" s="18"/>
      <c r="J383" s="18"/>
      <c r="K383" s="18"/>
      <c r="L383" s="18"/>
      <c r="M383" s="18"/>
      <c r="N383" s="19" t="str">
        <f>IF(SUM(H383:M383)=0,"",SUM(H383:M383))</f>
        <v/>
      </c>
      <c r="O383" s="20" t="str">
        <f>HYPERLINK("https://www.robhoc.de/artikel/"&amp;D383,"Info")</f>
        <v>Info</v>
      </c>
      <c r="P383" s="21"/>
    </row>
    <row r="384" spans="2:16" x14ac:dyDescent="0.4">
      <c r="B384" s="15">
        <f>ROW()-8</f>
        <v>376</v>
      </c>
      <c r="D384" s="1" t="s">
        <v>233</v>
      </c>
      <c r="E384" s="16" t="str">
        <f>VLOOKUP(F384,Translation,Sprache,FALSE)</f>
        <v>ROBHOC-GARDEROBE-WANDHÄNGEND</v>
      </c>
      <c r="F384" s="16" t="s">
        <v>228</v>
      </c>
      <c r="G384" s="17" t="s">
        <v>335</v>
      </c>
      <c r="H384" s="18"/>
      <c r="I384" s="18"/>
      <c r="J384" s="18"/>
      <c r="K384" s="18"/>
      <c r="L384" s="18"/>
      <c r="M384" s="18"/>
      <c r="N384" s="19" t="str">
        <f>IF(SUM(H384:M384)=0,"",SUM(H384:M384))</f>
        <v/>
      </c>
      <c r="O384" s="20" t="str">
        <f>HYPERLINK("https://www.robhoc.de/artikel/"&amp;D384,"Info")</f>
        <v>Info</v>
      </c>
      <c r="P384" s="21"/>
    </row>
    <row r="385" spans="2:16" x14ac:dyDescent="0.4">
      <c r="B385" s="15">
        <f>ROW()-8</f>
        <v>377</v>
      </c>
      <c r="D385" s="1" t="s">
        <v>234</v>
      </c>
      <c r="E385" s="16" t="str">
        <f>VLOOKUP(F385,Translation,Sprache,FALSE)</f>
        <v>ROBHOC-GARDEROBE-WANDHÄNGEND</v>
      </c>
      <c r="F385" s="16" t="s">
        <v>228</v>
      </c>
      <c r="G385" s="17" t="s">
        <v>335</v>
      </c>
      <c r="H385" s="18"/>
      <c r="I385" s="18"/>
      <c r="J385" s="18"/>
      <c r="K385" s="18"/>
      <c r="L385" s="18"/>
      <c r="M385" s="18"/>
      <c r="N385" s="19" t="str">
        <f>IF(SUM(H385:M385)=0,"",SUM(H385:M385))</f>
        <v/>
      </c>
      <c r="O385" s="20" t="str">
        <f>HYPERLINK("https://www.robhoc.de/artikel/"&amp;D385,"Info")</f>
        <v>Info</v>
      </c>
      <c r="P385" s="21"/>
    </row>
    <row r="386" spans="2:16" x14ac:dyDescent="0.4">
      <c r="B386" s="15">
        <f>ROW()-8</f>
        <v>378</v>
      </c>
      <c r="D386" s="1" t="s">
        <v>235</v>
      </c>
      <c r="E386" s="16" t="str">
        <f>VLOOKUP(F386,Translation,Sprache,FALSE)</f>
        <v>ROBHOC-GARDEROBE-WANDHÄNGEND</v>
      </c>
      <c r="F386" s="16" t="s">
        <v>228</v>
      </c>
      <c r="G386" s="17" t="s">
        <v>335</v>
      </c>
      <c r="H386" s="18"/>
      <c r="I386" s="18"/>
      <c r="J386" s="18"/>
      <c r="K386" s="18"/>
      <c r="L386" s="18"/>
      <c r="M386" s="18"/>
      <c r="N386" s="19" t="str">
        <f>IF(SUM(H386:M386)=0,"",SUM(H386:M386))</f>
        <v/>
      </c>
      <c r="O386" s="20" t="str">
        <f>HYPERLINK("https://www.robhoc.de/artikel/"&amp;D386,"Info")</f>
        <v>Info</v>
      </c>
      <c r="P386" s="21"/>
    </row>
    <row r="387" spans="2:16" x14ac:dyDescent="0.4">
      <c r="B387" s="15">
        <f>ROW()-8</f>
        <v>379</v>
      </c>
      <c r="D387" s="1" t="s">
        <v>236</v>
      </c>
      <c r="E387" s="16" t="str">
        <f>VLOOKUP(F387,Translation,Sprache,FALSE)</f>
        <v>ROBHOC-GARDEROBE-WANDHÄNGEND</v>
      </c>
      <c r="F387" s="16" t="s">
        <v>228</v>
      </c>
      <c r="G387" s="17" t="s">
        <v>335</v>
      </c>
      <c r="H387" s="18"/>
      <c r="I387" s="18"/>
      <c r="J387" s="18"/>
      <c r="K387" s="18"/>
      <c r="L387" s="18"/>
      <c r="M387" s="18"/>
      <c r="N387" s="19" t="str">
        <f>IF(SUM(H387:M387)=0,"",SUM(H387:M387))</f>
        <v/>
      </c>
      <c r="O387" s="20" t="str">
        <f>HYPERLINK("https://www.robhoc.de/artikel/"&amp;D387,"Info")</f>
        <v>Info</v>
      </c>
      <c r="P387" s="21"/>
    </row>
    <row r="388" spans="2:16" x14ac:dyDescent="0.4">
      <c r="B388" s="15">
        <f>ROW()-8</f>
        <v>380</v>
      </c>
      <c r="D388" s="1" t="s">
        <v>237</v>
      </c>
      <c r="E388" s="16" t="str">
        <f>VLOOKUP(F388,Translation,Sprache,FALSE)</f>
        <v>ROBHOC-GARDEROBE-WANDHÄNGEND</v>
      </c>
      <c r="F388" s="16" t="s">
        <v>228</v>
      </c>
      <c r="G388" s="17" t="s">
        <v>335</v>
      </c>
      <c r="H388" s="18"/>
      <c r="I388" s="18"/>
      <c r="J388" s="18"/>
      <c r="K388" s="18"/>
      <c r="L388" s="18"/>
      <c r="M388" s="18"/>
      <c r="N388" s="19" t="str">
        <f>IF(SUM(H388:M388)=0,"",SUM(H388:M388))</f>
        <v/>
      </c>
      <c r="O388" s="20" t="str">
        <f>HYPERLINK("https://www.robhoc.de/artikel/"&amp;D388,"Info")</f>
        <v>Info</v>
      </c>
      <c r="P388" s="21"/>
    </row>
    <row r="389" spans="2:16" x14ac:dyDescent="0.4">
      <c r="B389" s="15">
        <f>ROW()-8</f>
        <v>381</v>
      </c>
      <c r="D389" s="1" t="s">
        <v>238</v>
      </c>
      <c r="E389" s="16" t="str">
        <f>VLOOKUP(F389,Translation,Sprache,FALSE)</f>
        <v>ROBHOC-GARDEROBE-WANDHÄNGEND</v>
      </c>
      <c r="F389" s="16" t="s">
        <v>228</v>
      </c>
      <c r="G389" s="17" t="s">
        <v>335</v>
      </c>
      <c r="H389" s="18"/>
      <c r="I389" s="18"/>
      <c r="J389" s="18"/>
      <c r="K389" s="18"/>
      <c r="L389" s="18"/>
      <c r="M389" s="18"/>
      <c r="N389" s="19" t="str">
        <f>IF(SUM(H389:M389)=0,"",SUM(H389:M389))</f>
        <v/>
      </c>
      <c r="O389" s="20" t="str">
        <f>HYPERLINK("https://www.robhoc.de/artikel/"&amp;D389,"Info")</f>
        <v>Info</v>
      </c>
      <c r="P389" s="21"/>
    </row>
    <row r="390" spans="2:16" x14ac:dyDescent="0.4">
      <c r="B390" s="15">
        <f>ROW()-8</f>
        <v>382</v>
      </c>
      <c r="D390" s="1" t="s">
        <v>239</v>
      </c>
      <c r="E390" s="16" t="str">
        <f>VLOOKUP(F390,Translation,Sprache,FALSE)</f>
        <v>ROBHOC-GARDEROBE-WANDHÄNGEND</v>
      </c>
      <c r="F390" s="16" t="s">
        <v>228</v>
      </c>
      <c r="G390" s="17" t="s">
        <v>335</v>
      </c>
      <c r="H390" s="18"/>
      <c r="I390" s="18"/>
      <c r="J390" s="18"/>
      <c r="K390" s="18"/>
      <c r="L390" s="18"/>
      <c r="M390" s="18"/>
      <c r="N390" s="19" t="str">
        <f>IF(SUM(H390:M390)=0,"",SUM(H390:M390))</f>
        <v/>
      </c>
      <c r="O390" s="20" t="str">
        <f>HYPERLINK("https://www.robhoc.de/artikel/"&amp;D390,"Info")</f>
        <v>Info</v>
      </c>
      <c r="P390" s="21"/>
    </row>
    <row r="391" spans="2:16" x14ac:dyDescent="0.4">
      <c r="B391" s="15">
        <f>ROW()-8</f>
        <v>383</v>
      </c>
      <c r="D391" s="1" t="s">
        <v>240</v>
      </c>
      <c r="E391" s="16" t="str">
        <f>VLOOKUP(F391,Translation,Sprache,FALSE)</f>
        <v>ROBHOC-GARDEROBE-WANDHÄNGEND</v>
      </c>
      <c r="F391" s="16" t="s">
        <v>228</v>
      </c>
      <c r="G391" s="17" t="s">
        <v>335</v>
      </c>
      <c r="H391" s="18"/>
      <c r="I391" s="18"/>
      <c r="J391" s="18"/>
      <c r="K391" s="18"/>
      <c r="L391" s="18"/>
      <c r="M391" s="18"/>
      <c r="N391" s="19" t="str">
        <f>IF(SUM(H391:M391)=0,"",SUM(H391:M391))</f>
        <v/>
      </c>
      <c r="O391" s="20" t="str">
        <f>HYPERLINK("https://www.robhoc.de/artikel/"&amp;D391,"Info")</f>
        <v>Info</v>
      </c>
      <c r="P391" s="21"/>
    </row>
    <row r="392" spans="2:16" x14ac:dyDescent="0.4">
      <c r="B392" s="15">
        <f>ROW()-8</f>
        <v>384</v>
      </c>
      <c r="D392" s="1" t="s">
        <v>241</v>
      </c>
      <c r="E392" s="16" t="str">
        <f>VLOOKUP(F392,Translation,Sprache,FALSE)</f>
        <v>ROBHOC-GARDEROBE-WANDHÄNGEND</v>
      </c>
      <c r="F392" s="16" t="s">
        <v>228</v>
      </c>
      <c r="G392" s="17" t="s">
        <v>335</v>
      </c>
      <c r="H392" s="18"/>
      <c r="I392" s="18"/>
      <c r="J392" s="18"/>
      <c r="K392" s="18"/>
      <c r="L392" s="18"/>
      <c r="M392" s="18"/>
      <c r="N392" s="19" t="str">
        <f>IF(SUM(H392:M392)=0,"",SUM(H392:M392))</f>
        <v/>
      </c>
      <c r="O392" s="20" t="str">
        <f>HYPERLINK("https://www.robhoc.de/artikel/"&amp;D392,"Info")</f>
        <v>Info</v>
      </c>
      <c r="P392" s="21"/>
    </row>
    <row r="393" spans="2:16" x14ac:dyDescent="0.4">
      <c r="B393" s="15">
        <f>ROW()-8</f>
        <v>385</v>
      </c>
      <c r="D393" s="1" t="s">
        <v>242</v>
      </c>
      <c r="E393" s="16" t="str">
        <f>VLOOKUP(F393,Translation,Sprache,FALSE)</f>
        <v>ROBHOC-GARDEROBE-WANDHÄNGEND</v>
      </c>
      <c r="F393" s="16" t="s">
        <v>228</v>
      </c>
      <c r="G393" s="17" t="s">
        <v>335</v>
      </c>
      <c r="H393" s="18"/>
      <c r="I393" s="18"/>
      <c r="J393" s="18"/>
      <c r="K393" s="18"/>
      <c r="L393" s="18"/>
      <c r="M393" s="18"/>
      <c r="N393" s="19" t="str">
        <f>IF(SUM(H393:M393)=0,"",SUM(H393:M393))</f>
        <v/>
      </c>
      <c r="O393" s="20" t="str">
        <f>HYPERLINK("https://www.robhoc.de/artikel/"&amp;D393,"Info")</f>
        <v>Info</v>
      </c>
      <c r="P393" s="21"/>
    </row>
    <row r="394" spans="2:16" x14ac:dyDescent="0.4">
      <c r="B394" s="15">
        <f>ROW()-8</f>
        <v>386</v>
      </c>
      <c r="D394" s="1" t="s">
        <v>243</v>
      </c>
      <c r="E394" s="16" t="str">
        <f>VLOOKUP(F394,Translation,Sprache,FALSE)</f>
        <v>ROBHOC-GARDEROBE-WANDHÄNGEND</v>
      </c>
      <c r="F394" s="16" t="s">
        <v>228</v>
      </c>
      <c r="G394" s="17" t="s">
        <v>335</v>
      </c>
      <c r="H394" s="18"/>
      <c r="I394" s="18"/>
      <c r="J394" s="18"/>
      <c r="K394" s="18"/>
      <c r="L394" s="18"/>
      <c r="M394" s="18"/>
      <c r="N394" s="19" t="str">
        <f>IF(SUM(H394:M394)=0,"",SUM(H394:M394))</f>
        <v/>
      </c>
      <c r="O394" s="20" t="str">
        <f>HYPERLINK("https://www.robhoc.de/artikel/"&amp;D394,"Info")</f>
        <v>Info</v>
      </c>
      <c r="P394" s="21"/>
    </row>
    <row r="395" spans="2:16" x14ac:dyDescent="0.4">
      <c r="B395" s="15">
        <f>ROW()-8</f>
        <v>387</v>
      </c>
      <c r="D395" s="1" t="s">
        <v>244</v>
      </c>
      <c r="E395" s="16" t="str">
        <f>VLOOKUP(F395,Translation,Sprache,FALSE)</f>
        <v>ROBHOC-GARDEROBE-WANDHÄNGEND</v>
      </c>
      <c r="F395" s="16" t="s">
        <v>228</v>
      </c>
      <c r="G395" s="17" t="s">
        <v>335</v>
      </c>
      <c r="H395" s="18"/>
      <c r="I395" s="18"/>
      <c r="J395" s="18"/>
      <c r="K395" s="18"/>
      <c r="L395" s="18"/>
      <c r="M395" s="18"/>
      <c r="N395" s="19" t="str">
        <f>IF(SUM(H395:M395)=0,"",SUM(H395:M395))</f>
        <v/>
      </c>
      <c r="O395" s="20" t="str">
        <f>HYPERLINK("https://www.robhoc.de/artikel/"&amp;D395,"Info")</f>
        <v>Info</v>
      </c>
      <c r="P395" s="21"/>
    </row>
    <row r="396" spans="2:16" x14ac:dyDescent="0.4">
      <c r="B396" s="15">
        <f>ROW()-8</f>
        <v>388</v>
      </c>
      <c r="D396" s="1" t="s">
        <v>245</v>
      </c>
      <c r="E396" s="16" t="str">
        <f>VLOOKUP(F396,Translation,Sprache,FALSE)</f>
        <v>ROBHOC-GARDEROBE-WANDHÄNGEND</v>
      </c>
      <c r="F396" s="16" t="s">
        <v>228</v>
      </c>
      <c r="G396" s="17" t="s">
        <v>335</v>
      </c>
      <c r="H396" s="18"/>
      <c r="I396" s="18"/>
      <c r="J396" s="18"/>
      <c r="K396" s="18"/>
      <c r="L396" s="18"/>
      <c r="M396" s="18"/>
      <c r="N396" s="19" t="str">
        <f>IF(SUM(H396:M396)=0,"",SUM(H396:M396))</f>
        <v/>
      </c>
      <c r="O396" s="20" t="str">
        <f>HYPERLINK("https://www.robhoc.de/artikel/"&amp;D396,"Info")</f>
        <v>Info</v>
      </c>
      <c r="P396" s="21"/>
    </row>
    <row r="397" spans="2:16" x14ac:dyDescent="0.4">
      <c r="B397" s="15">
        <f>ROW()-8</f>
        <v>389</v>
      </c>
      <c r="D397" s="1" t="s">
        <v>246</v>
      </c>
      <c r="E397" s="16" t="str">
        <f>VLOOKUP(F397,Translation,Sprache,FALSE)</f>
        <v>ROBHOC-GARDEROBE-WANDHÄNGEND</v>
      </c>
      <c r="F397" s="16" t="s">
        <v>228</v>
      </c>
      <c r="G397" s="17" t="s">
        <v>335</v>
      </c>
      <c r="H397" s="18"/>
      <c r="I397" s="18"/>
      <c r="J397" s="18"/>
      <c r="K397" s="18"/>
      <c r="L397" s="18"/>
      <c r="M397" s="18"/>
      <c r="N397" s="19" t="str">
        <f>IF(SUM(H397:M397)=0,"",SUM(H397:M397))</f>
        <v/>
      </c>
      <c r="O397" s="20" t="str">
        <f>HYPERLINK("https://www.robhoc.de/artikel/"&amp;D397,"Info")</f>
        <v>Info</v>
      </c>
      <c r="P397" s="21"/>
    </row>
    <row r="398" spans="2:16" x14ac:dyDescent="0.4">
      <c r="B398" s="15">
        <f>ROW()-8</f>
        <v>390</v>
      </c>
      <c r="D398" s="1" t="s">
        <v>247</v>
      </c>
      <c r="E398" s="16" t="str">
        <f>VLOOKUP(F398,Translation,Sprache,FALSE)</f>
        <v>ROBHOC-GARDEROBE-WANDHÄNGEND</v>
      </c>
      <c r="F398" s="16" t="s">
        <v>228</v>
      </c>
      <c r="G398" s="17" t="s">
        <v>335</v>
      </c>
      <c r="H398" s="18"/>
      <c r="I398" s="18"/>
      <c r="J398" s="18"/>
      <c r="K398" s="18"/>
      <c r="L398" s="18"/>
      <c r="M398" s="18"/>
      <c r="N398" s="19" t="str">
        <f>IF(SUM(H398:M398)=0,"",SUM(H398:M398))</f>
        <v/>
      </c>
      <c r="O398" s="20" t="str">
        <f>HYPERLINK("https://www.robhoc.de/artikel/"&amp;D398,"Info")</f>
        <v>Info</v>
      </c>
      <c r="P398" s="21"/>
    </row>
    <row r="399" spans="2:16" x14ac:dyDescent="0.4">
      <c r="B399" s="15">
        <f>ROW()-8</f>
        <v>391</v>
      </c>
      <c r="D399" s="1" t="s">
        <v>248</v>
      </c>
      <c r="E399" s="16" t="str">
        <f>VLOOKUP(F399,Translation,Sprache,FALSE)</f>
        <v>ROBHOC-GARDEROBE-WANDHÄNGEND</v>
      </c>
      <c r="F399" s="16" t="s">
        <v>228</v>
      </c>
      <c r="G399" s="17" t="s">
        <v>335</v>
      </c>
      <c r="H399" s="18"/>
      <c r="I399" s="18"/>
      <c r="J399" s="18"/>
      <c r="K399" s="18"/>
      <c r="L399" s="18"/>
      <c r="M399" s="18"/>
      <c r="N399" s="19" t="str">
        <f>IF(SUM(H399:M399)=0,"",SUM(H399:M399))</f>
        <v/>
      </c>
      <c r="O399" s="20" t="str">
        <f>HYPERLINK("https://www.robhoc.de/artikel/"&amp;D399,"Info")</f>
        <v>Info</v>
      </c>
      <c r="P399" s="21"/>
    </row>
    <row r="400" spans="2:16" x14ac:dyDescent="0.4">
      <c r="B400" s="15">
        <f>ROW()-8</f>
        <v>392</v>
      </c>
      <c r="D400" s="1" t="s">
        <v>249</v>
      </c>
      <c r="E400" s="16" t="str">
        <f>VLOOKUP(F400,Translation,Sprache,FALSE)</f>
        <v>ROBHOC-GARDEROBE-WANDHÄNGEND</v>
      </c>
      <c r="F400" s="16" t="s">
        <v>228</v>
      </c>
      <c r="G400" s="17" t="s">
        <v>335</v>
      </c>
      <c r="H400" s="18"/>
      <c r="I400" s="18"/>
      <c r="J400" s="18"/>
      <c r="K400" s="18"/>
      <c r="L400" s="18"/>
      <c r="M400" s="18"/>
      <c r="N400" s="19" t="str">
        <f>IF(SUM(H400:M400)=0,"",SUM(H400:M400))</f>
        <v/>
      </c>
      <c r="O400" s="20" t="str">
        <f>HYPERLINK("https://www.robhoc.de/artikel/"&amp;D400,"Info")</f>
        <v>Info</v>
      </c>
      <c r="P400" s="21"/>
    </row>
    <row r="401" spans="2:16" x14ac:dyDescent="0.4">
      <c r="B401" s="15">
        <f>ROW()-8</f>
        <v>393</v>
      </c>
      <c r="D401" s="1" t="s">
        <v>250</v>
      </c>
      <c r="E401" s="16" t="str">
        <f>VLOOKUP(F401,Translation,Sprache,FALSE)</f>
        <v>ROBHOC-GARDEROBE-WANDHÄNGEND</v>
      </c>
      <c r="F401" s="16" t="s">
        <v>228</v>
      </c>
      <c r="G401" s="17" t="s">
        <v>335</v>
      </c>
      <c r="H401" s="18"/>
      <c r="I401" s="18"/>
      <c r="J401" s="18"/>
      <c r="K401" s="18"/>
      <c r="L401" s="18"/>
      <c r="M401" s="18"/>
      <c r="N401" s="19" t="str">
        <f>IF(SUM(H401:M401)=0,"",SUM(H401:M401))</f>
        <v/>
      </c>
      <c r="O401" s="20" t="str">
        <f>HYPERLINK("https://www.robhoc.de/artikel/"&amp;D401,"Info")</f>
        <v>Info</v>
      </c>
      <c r="P401" s="21"/>
    </row>
    <row r="402" spans="2:16" x14ac:dyDescent="0.4">
      <c r="B402" s="15">
        <f>ROW()-8</f>
        <v>394</v>
      </c>
      <c r="D402" s="1" t="s">
        <v>251</v>
      </c>
      <c r="E402" s="16" t="str">
        <f>VLOOKUP(F402,Translation,Sprache,FALSE)</f>
        <v>ROBHOC-GARDEROBE-WANDHÄNGEND</v>
      </c>
      <c r="F402" s="16" t="s">
        <v>228</v>
      </c>
      <c r="G402" s="17" t="s">
        <v>335</v>
      </c>
      <c r="H402" s="18"/>
      <c r="I402" s="18"/>
      <c r="J402" s="18"/>
      <c r="K402" s="18"/>
      <c r="L402" s="18"/>
      <c r="M402" s="18"/>
      <c r="N402" s="19" t="str">
        <f>IF(SUM(H402:M402)=0,"",SUM(H402:M402))</f>
        <v/>
      </c>
      <c r="O402" s="20" t="str">
        <f>HYPERLINK("https://www.robhoc.de/artikel/"&amp;D402,"Info")</f>
        <v>Info</v>
      </c>
      <c r="P402" s="21"/>
    </row>
    <row r="403" spans="2:16" x14ac:dyDescent="0.4">
      <c r="B403" s="15">
        <f>ROW()-8</f>
        <v>395</v>
      </c>
      <c r="D403" s="1" t="s">
        <v>252</v>
      </c>
      <c r="E403" s="16" t="str">
        <f>VLOOKUP(F403,Translation,Sprache,FALSE)</f>
        <v>ROBHOC-GARDEROBE-WANDHÄNGEND</v>
      </c>
      <c r="F403" s="16" t="s">
        <v>228</v>
      </c>
      <c r="G403" s="17" t="s">
        <v>335</v>
      </c>
      <c r="H403" s="18"/>
      <c r="I403" s="18"/>
      <c r="J403" s="18"/>
      <c r="K403" s="18"/>
      <c r="L403" s="18"/>
      <c r="M403" s="18"/>
      <c r="N403" s="19" t="str">
        <f>IF(SUM(H403:M403)=0,"",SUM(H403:M403))</f>
        <v/>
      </c>
      <c r="O403" s="20" t="str">
        <f>HYPERLINK("https://www.robhoc.de/artikel/"&amp;D403,"Info")</f>
        <v>Info</v>
      </c>
      <c r="P403" s="21"/>
    </row>
    <row r="404" spans="2:16" x14ac:dyDescent="0.4">
      <c r="B404" s="15">
        <f>ROW()-8</f>
        <v>396</v>
      </c>
      <c r="D404" s="1" t="s">
        <v>253</v>
      </c>
      <c r="E404" s="16" t="str">
        <f>VLOOKUP(F404,Translation,Sprache,FALSE)</f>
        <v>ROBHOC-GARDEROBE-WANDHÄNGEND</v>
      </c>
      <c r="F404" s="16" t="s">
        <v>228</v>
      </c>
      <c r="G404" s="17" t="s">
        <v>335</v>
      </c>
      <c r="H404" s="18"/>
      <c r="I404" s="18"/>
      <c r="J404" s="18"/>
      <c r="K404" s="18"/>
      <c r="L404" s="18"/>
      <c r="M404" s="18"/>
      <c r="N404" s="19" t="str">
        <f>IF(SUM(H404:M404)=0,"",SUM(H404:M404))</f>
        <v/>
      </c>
      <c r="O404" s="20" t="str">
        <f>HYPERLINK("https://www.robhoc.de/artikel/"&amp;D404,"Info")</f>
        <v>Info</v>
      </c>
      <c r="P404" s="21"/>
    </row>
    <row r="405" spans="2:16" x14ac:dyDescent="0.4">
      <c r="B405" s="15">
        <f>ROW()-8</f>
        <v>397</v>
      </c>
      <c r="D405" s="1" t="s">
        <v>254</v>
      </c>
      <c r="E405" s="16" t="str">
        <f>VLOOKUP(F405,Translation,Sprache,FALSE)</f>
        <v>ROBHOC-GARDEROBE-WANDHÄNGEND</v>
      </c>
      <c r="F405" s="16" t="s">
        <v>228</v>
      </c>
      <c r="G405" s="17" t="s">
        <v>335</v>
      </c>
      <c r="H405" s="18"/>
      <c r="I405" s="18"/>
      <c r="J405" s="18"/>
      <c r="K405" s="18"/>
      <c r="L405" s="18"/>
      <c r="M405" s="18"/>
      <c r="N405" s="19" t="str">
        <f>IF(SUM(H405:M405)=0,"",SUM(H405:M405))</f>
        <v/>
      </c>
      <c r="O405" s="20" t="str">
        <f>HYPERLINK("https://www.robhoc.de/artikel/"&amp;D405,"Info")</f>
        <v>Info</v>
      </c>
      <c r="P405" s="21"/>
    </row>
    <row r="406" spans="2:16" x14ac:dyDescent="0.4">
      <c r="B406" s="15">
        <f>ROW()-8</f>
        <v>398</v>
      </c>
      <c r="D406" s="1" t="s">
        <v>255</v>
      </c>
      <c r="E406" s="16" t="str">
        <f>VLOOKUP(F406,Translation,Sprache,FALSE)</f>
        <v>ROBHOC-GARDEROBE-WANDHÄNGEND</v>
      </c>
      <c r="F406" s="16" t="s">
        <v>228</v>
      </c>
      <c r="G406" s="17" t="s">
        <v>335</v>
      </c>
      <c r="H406" s="18"/>
      <c r="I406" s="18"/>
      <c r="J406" s="18"/>
      <c r="K406" s="18"/>
      <c r="L406" s="18"/>
      <c r="M406" s="18"/>
      <c r="N406" s="19" t="str">
        <f>IF(SUM(H406:M406)=0,"",SUM(H406:M406))</f>
        <v/>
      </c>
      <c r="O406" s="20" t="str">
        <f>HYPERLINK("https://www.robhoc.de/artikel/"&amp;D406,"Info")</f>
        <v>Info</v>
      </c>
      <c r="P406" s="21"/>
    </row>
    <row r="407" spans="2:16" x14ac:dyDescent="0.4">
      <c r="B407" s="15">
        <f>ROW()-8</f>
        <v>399</v>
      </c>
      <c r="D407" s="1" t="s">
        <v>256</v>
      </c>
      <c r="E407" s="16" t="str">
        <f>VLOOKUP(F407,Translation,Sprache,FALSE)</f>
        <v>ROBHOC-GARDEROBE-WANDHÄNGEND</v>
      </c>
      <c r="F407" s="16" t="s">
        <v>228</v>
      </c>
      <c r="G407" s="17" t="s">
        <v>335</v>
      </c>
      <c r="H407" s="18"/>
      <c r="I407" s="18"/>
      <c r="J407" s="18"/>
      <c r="K407" s="18"/>
      <c r="L407" s="18"/>
      <c r="M407" s="18"/>
      <c r="N407" s="19" t="str">
        <f>IF(SUM(H407:M407)=0,"",SUM(H407:M407))</f>
        <v/>
      </c>
      <c r="O407" s="20" t="str">
        <f>HYPERLINK("https://www.robhoc.de/artikel/"&amp;D407,"Info")</f>
        <v>Info</v>
      </c>
      <c r="P407" s="21"/>
    </row>
    <row r="408" spans="2:16" x14ac:dyDescent="0.4">
      <c r="B408" s="15">
        <f>ROW()-8</f>
        <v>400</v>
      </c>
      <c r="D408" s="1" t="s">
        <v>257</v>
      </c>
      <c r="E408" s="16" t="str">
        <f>VLOOKUP(F408,Translation,Sprache,FALSE)</f>
        <v>ROBHOC-GARDEROBE-WANDHÄNGEND</v>
      </c>
      <c r="F408" s="16" t="s">
        <v>228</v>
      </c>
      <c r="G408" s="17" t="s">
        <v>335</v>
      </c>
      <c r="H408" s="18"/>
      <c r="I408" s="18"/>
      <c r="J408" s="18"/>
      <c r="K408" s="18"/>
      <c r="L408" s="18"/>
      <c r="M408" s="18"/>
      <c r="N408" s="19" t="str">
        <f>IF(SUM(H408:M408)=0,"",SUM(H408:M408))</f>
        <v/>
      </c>
      <c r="O408" s="20" t="str">
        <f>HYPERLINK("https://www.robhoc.de/artikel/"&amp;D408,"Info")</f>
        <v>Info</v>
      </c>
      <c r="P408" s="21"/>
    </row>
    <row r="409" spans="2:16" x14ac:dyDescent="0.4">
      <c r="B409" s="15">
        <f>ROW()-8</f>
        <v>401</v>
      </c>
      <c r="D409" s="1" t="s">
        <v>258</v>
      </c>
      <c r="E409" s="16" t="str">
        <f>VLOOKUP(F409,Translation,Sprache,FALSE)</f>
        <v>ROBHOC-SCHUHWAGEN</v>
      </c>
      <c r="F409" s="16" t="s">
        <v>259</v>
      </c>
      <c r="G409" s="17" t="s">
        <v>335</v>
      </c>
      <c r="H409" s="18"/>
      <c r="I409" s="18"/>
      <c r="J409" s="18"/>
      <c r="K409" s="18"/>
      <c r="L409" s="18"/>
      <c r="M409" s="18"/>
      <c r="N409" s="19" t="str">
        <f>IF(SUM(H409:M409)=0,"",SUM(H409:M409))</f>
        <v/>
      </c>
      <c r="O409" s="20" t="str">
        <f>HYPERLINK("https://www.robhoc.de/artikel/"&amp;D409,"Info")</f>
        <v>Info</v>
      </c>
      <c r="P409" s="21"/>
    </row>
    <row r="410" spans="2:16" x14ac:dyDescent="0.4">
      <c r="B410" s="15">
        <f>ROW()-8</f>
        <v>402</v>
      </c>
      <c r="D410" s="1" t="s">
        <v>260</v>
      </c>
      <c r="E410" s="16" t="str">
        <f>VLOOKUP(F410,Translation,Sprache,FALSE)</f>
        <v>ROBHOC-STAPELBETT</v>
      </c>
      <c r="F410" s="16" t="s">
        <v>261</v>
      </c>
      <c r="G410" s="17" t="s">
        <v>335</v>
      </c>
      <c r="H410" s="18"/>
      <c r="I410" s="18"/>
      <c r="J410" s="18"/>
      <c r="K410" s="18"/>
      <c r="L410" s="18"/>
      <c r="M410" s="18"/>
      <c r="N410" s="19" t="str">
        <f>IF(SUM(H410:M410)=0,"",SUM(H410:M410))</f>
        <v/>
      </c>
      <c r="O410" s="20" t="str">
        <f>HYPERLINK("https://www.robhoc.de/artikel/"&amp;D410,"Info")</f>
        <v>Info</v>
      </c>
      <c r="P410" s="21"/>
    </row>
    <row r="411" spans="2:16" x14ac:dyDescent="0.4">
      <c r="B411" s="15">
        <f>ROW()-8</f>
        <v>403</v>
      </c>
      <c r="D411" s="1" t="s">
        <v>262</v>
      </c>
      <c r="E411" s="16" t="str">
        <f>VLOOKUP(F411,Translation,Sprache,FALSE)</f>
        <v>ROBHOC-STAPELBETT-MATRATZE</v>
      </c>
      <c r="F411" s="16" t="s">
        <v>263</v>
      </c>
      <c r="G411" s="17" t="s">
        <v>335</v>
      </c>
      <c r="H411" s="18"/>
      <c r="I411" s="18"/>
      <c r="J411" s="18"/>
      <c r="K411" s="18"/>
      <c r="L411" s="18"/>
      <c r="M411" s="18"/>
      <c r="N411" s="19" t="str">
        <f>IF(SUM(H411:M411)=0,"",SUM(H411:M411))</f>
        <v/>
      </c>
      <c r="O411" s="20" t="str">
        <f>HYPERLINK("https://www.robhoc.de/artikel/"&amp;D411,"Info")</f>
        <v>Info</v>
      </c>
      <c r="P411" s="21"/>
    </row>
    <row r="412" spans="2:16" x14ac:dyDescent="0.4">
      <c r="B412" s="15">
        <f>ROW()-8</f>
        <v>404</v>
      </c>
      <c r="D412" s="1" t="s">
        <v>264</v>
      </c>
      <c r="E412" s="16" t="str">
        <f>VLOOKUP(F412,Translation,Sprache,FALSE)</f>
        <v>ROBHOC-STAPELBETT-ROLLBRETT</v>
      </c>
      <c r="F412" s="16" t="s">
        <v>265</v>
      </c>
      <c r="G412" s="17" t="s">
        <v>335</v>
      </c>
      <c r="H412" s="18"/>
      <c r="I412" s="18"/>
      <c r="J412" s="18"/>
      <c r="K412" s="18"/>
      <c r="L412" s="18"/>
      <c r="M412" s="18"/>
      <c r="N412" s="19" t="str">
        <f>IF(SUM(H412:M412)=0,"",SUM(H412:M412))</f>
        <v/>
      </c>
      <c r="O412" s="20" t="str">
        <f>HYPERLINK("https://www.robhoc.de/artikel/"&amp;D412,"Info")</f>
        <v>Info</v>
      </c>
      <c r="P412" s="21"/>
    </row>
    <row r="413" spans="2:16" x14ac:dyDescent="0.4">
      <c r="B413" s="15">
        <f>ROW()-8</f>
        <v>405</v>
      </c>
      <c r="D413" s="1" t="s">
        <v>756</v>
      </c>
      <c r="E413" s="16" t="str">
        <f>VLOOKUP(F413,Translation,Sprache,FALSE)</f>
        <v>ROBHOC-STAPELBETT-VERBINDER-SET</v>
      </c>
      <c r="F413" s="16" t="s">
        <v>766</v>
      </c>
      <c r="G413" s="17" t="s">
        <v>334</v>
      </c>
      <c r="H413" s="18"/>
      <c r="I413" s="18"/>
      <c r="J413" s="18"/>
      <c r="K413" s="18"/>
      <c r="L413" s="18"/>
      <c r="M413" s="18"/>
      <c r="N413" s="19" t="str">
        <f>IF(SUM(H413:M413)=0,"",SUM(H413:M413))</f>
        <v/>
      </c>
      <c r="O413" s="20" t="str">
        <f>HYPERLINK("https://www.robhoc.de/artikel/"&amp;D413,"Info")</f>
        <v>Info</v>
      </c>
      <c r="P413" s="21"/>
    </row>
    <row r="414" spans="2:16" x14ac:dyDescent="0.4">
      <c r="B414" s="15">
        <f>ROW()-8</f>
        <v>406</v>
      </c>
      <c r="D414" s="1" t="s">
        <v>266</v>
      </c>
      <c r="E414" s="16" t="str">
        <f>VLOOKUP(F414,Translation,Sprache,FALSE)</f>
        <v>ROBHOC-STAPELBETT-WENDEDECKEL</v>
      </c>
      <c r="F414" s="16" t="s">
        <v>267</v>
      </c>
      <c r="G414" s="17" t="s">
        <v>335</v>
      </c>
      <c r="H414" s="18"/>
      <c r="I414" s="18"/>
      <c r="J414" s="18"/>
      <c r="K414" s="18"/>
      <c r="L414" s="18"/>
      <c r="M414" s="18"/>
      <c r="N414" s="19" t="str">
        <f>IF(SUM(H414:M414)=0,"",SUM(H414:M414))</f>
        <v/>
      </c>
      <c r="O414" s="20" t="str">
        <f>HYPERLINK("https://www.robhoc.de/artikel/"&amp;D414,"Info")</f>
        <v>Info</v>
      </c>
      <c r="P414" s="21"/>
    </row>
    <row r="415" spans="2:16" x14ac:dyDescent="0.4">
      <c r="B415" s="15">
        <f>ROW()-8</f>
        <v>407</v>
      </c>
      <c r="D415" s="1" t="s">
        <v>268</v>
      </c>
      <c r="E415" s="16" t="str">
        <f>VLOOKUP(F415,Translation,Sprache,FALSE)</f>
        <v>ROBHOC-STAPELBETT-WENDEDECKEL-HOLZEISENBAHN-1</v>
      </c>
      <c r="F415" s="16" t="s">
        <v>269</v>
      </c>
      <c r="G415" s="17" t="s">
        <v>335</v>
      </c>
      <c r="H415" s="18"/>
      <c r="I415" s="18"/>
      <c r="J415" s="18"/>
      <c r="K415" s="18"/>
      <c r="L415" s="18"/>
      <c r="M415" s="18"/>
      <c r="N415" s="19" t="str">
        <f>IF(SUM(H415:M415)=0,"",SUM(H415:M415))</f>
        <v/>
      </c>
      <c r="O415" s="20" t="str">
        <f>HYPERLINK("https://www.robhoc.de/artikel/"&amp;D415,"Info")</f>
        <v>Info</v>
      </c>
      <c r="P415" s="21"/>
    </row>
    <row r="416" spans="2:16" x14ac:dyDescent="0.4">
      <c r="B416" s="15">
        <f>ROW()-8</f>
        <v>408</v>
      </c>
      <c r="D416" s="1" t="s">
        <v>270</v>
      </c>
      <c r="E416" s="16" t="str">
        <f>VLOOKUP(F416,Translation,Sprache,FALSE)</f>
        <v>ROBHOC-STAPELBETT-WENDEDECKEL-KARIERT</v>
      </c>
      <c r="F416" s="16" t="s">
        <v>271</v>
      </c>
      <c r="G416" s="17" t="s">
        <v>335</v>
      </c>
      <c r="H416" s="18"/>
      <c r="I416" s="18"/>
      <c r="J416" s="18"/>
      <c r="K416" s="18"/>
      <c r="L416" s="18"/>
      <c r="M416" s="18"/>
      <c r="N416" s="19" t="str">
        <f>IF(SUM(H416:M416)=0,"",SUM(H416:M416))</f>
        <v/>
      </c>
      <c r="O416" s="20" t="str">
        <f>HYPERLINK("https://www.robhoc.de/artikel/"&amp;D416,"Info")</f>
        <v>Info</v>
      </c>
      <c r="P416" s="21"/>
    </row>
    <row r="417" spans="2:16" x14ac:dyDescent="0.4">
      <c r="B417" s="15">
        <f>ROW()-8</f>
        <v>409</v>
      </c>
      <c r="D417" s="1" t="s">
        <v>963</v>
      </c>
      <c r="E417" s="16" t="str">
        <f>VLOOKUP(F417,Translation,Sprache,FALSE)</f>
        <v>ROBHOC-STAPELBETT-SCHAUMSTOFF</v>
      </c>
      <c r="F417" s="16" t="s">
        <v>1005</v>
      </c>
      <c r="G417" s="17" t="s">
        <v>335</v>
      </c>
      <c r="H417" s="18"/>
      <c r="I417" s="18"/>
      <c r="J417" s="18"/>
      <c r="K417" s="18"/>
      <c r="L417" s="18"/>
      <c r="M417" s="18"/>
      <c r="N417" s="19" t="str">
        <f>IF(SUM(H417:M417)=0,"",SUM(H417:M417))</f>
        <v/>
      </c>
      <c r="O417" s="20" t="str">
        <f>HYPERLINK("https://www.robhoc.de/artikel/"&amp;D417,"Info")</f>
        <v>Info</v>
      </c>
      <c r="P417" s="21"/>
    </row>
    <row r="418" spans="2:16" x14ac:dyDescent="0.4">
      <c r="B418" s="15">
        <f>ROW()-8</f>
        <v>410</v>
      </c>
      <c r="D418" s="1" t="s">
        <v>964</v>
      </c>
      <c r="E418" s="16" t="str">
        <f>VLOOKUP(F418,Translation,Sprache,FALSE)</f>
        <v>ROBHOC-STAPELBETT-SCHAUMSTOFF</v>
      </c>
      <c r="F418" s="16" t="s">
        <v>1005</v>
      </c>
      <c r="G418" s="17" t="s">
        <v>335</v>
      </c>
      <c r="H418" s="18"/>
      <c r="I418" s="18"/>
      <c r="J418" s="18"/>
      <c r="K418" s="18"/>
      <c r="L418" s="18"/>
      <c r="M418" s="18"/>
      <c r="N418" s="19" t="str">
        <f>IF(SUM(H418:M418)=0,"",SUM(H418:M418))</f>
        <v/>
      </c>
      <c r="O418" s="20" t="str">
        <f>HYPERLINK("https://www.robhoc.de/artikel/"&amp;D418,"Info")</f>
        <v>Info</v>
      </c>
      <c r="P418" s="21"/>
    </row>
    <row r="419" spans="2:16" x14ac:dyDescent="0.4">
      <c r="B419" s="15">
        <f>ROW()-8</f>
        <v>411</v>
      </c>
      <c r="D419" s="1" t="s">
        <v>965</v>
      </c>
      <c r="E419" s="16" t="str">
        <f>VLOOKUP(F419,Translation,Sprache,FALSE)</f>
        <v>ROBHOC-STAPELBETT-SCHAUMSTOFF</v>
      </c>
      <c r="F419" s="16" t="s">
        <v>1005</v>
      </c>
      <c r="G419" s="17" t="s">
        <v>335</v>
      </c>
      <c r="H419" s="18"/>
      <c r="I419" s="18"/>
      <c r="J419" s="18"/>
      <c r="K419" s="18"/>
      <c r="L419" s="18"/>
      <c r="M419" s="18"/>
      <c r="N419" s="19" t="str">
        <f>IF(SUM(H419:M419)=0,"",SUM(H419:M419))</f>
        <v/>
      </c>
      <c r="O419" s="20" t="str">
        <f>HYPERLINK("https://www.robhoc.de/artikel/"&amp;D419,"Info")</f>
        <v>Info</v>
      </c>
      <c r="P419" s="21"/>
    </row>
    <row r="420" spans="2:16" x14ac:dyDescent="0.4">
      <c r="B420" s="15">
        <f>ROW()-8</f>
        <v>412</v>
      </c>
      <c r="D420" s="1" t="s">
        <v>966</v>
      </c>
      <c r="E420" s="16" t="str">
        <f>VLOOKUP(F420,Translation,Sprache,FALSE)</f>
        <v>ROBHOC-STAPELBETT-SCHAUMSTOFF</v>
      </c>
      <c r="F420" s="16" t="s">
        <v>1005</v>
      </c>
      <c r="G420" s="17" t="s">
        <v>335</v>
      </c>
      <c r="H420" s="18"/>
      <c r="I420" s="18"/>
      <c r="J420" s="18"/>
      <c r="K420" s="18"/>
      <c r="L420" s="18"/>
      <c r="M420" s="18"/>
      <c r="N420" s="19" t="str">
        <f>IF(SUM(H420:M420)=0,"",SUM(H420:M420))</f>
        <v/>
      </c>
      <c r="O420" s="20" t="str">
        <f>HYPERLINK("https://www.robhoc.de/artikel/"&amp;D420,"Info")</f>
        <v>Info</v>
      </c>
      <c r="P420" s="21"/>
    </row>
    <row r="421" spans="2:16" x14ac:dyDescent="0.4">
      <c r="B421" s="15">
        <f>ROW()-8</f>
        <v>413</v>
      </c>
      <c r="D421" s="1" t="s">
        <v>967</v>
      </c>
      <c r="E421" s="16" t="str">
        <f>VLOOKUP(F421,Translation,Sprache,FALSE)</f>
        <v>ROBHOC-STAPELBETT-SCHAUMSTOFF</v>
      </c>
      <c r="F421" s="16" t="s">
        <v>1005</v>
      </c>
      <c r="G421" s="17" t="s">
        <v>335</v>
      </c>
      <c r="H421" s="18"/>
      <c r="I421" s="18"/>
      <c r="J421" s="18"/>
      <c r="K421" s="18"/>
      <c r="L421" s="18"/>
      <c r="M421" s="18"/>
      <c r="N421" s="19" t="str">
        <f>IF(SUM(H421:M421)=0,"",SUM(H421:M421))</f>
        <v/>
      </c>
      <c r="O421" s="20" t="str">
        <f>HYPERLINK("https://www.robhoc.de/artikel/"&amp;D421,"Info")</f>
        <v>Info</v>
      </c>
      <c r="P421" s="21"/>
    </row>
    <row r="422" spans="2:16" x14ac:dyDescent="0.4">
      <c r="B422" s="15">
        <f>ROW()-8</f>
        <v>414</v>
      </c>
      <c r="D422" s="1" t="s">
        <v>968</v>
      </c>
      <c r="E422" s="16" t="str">
        <f>VLOOKUP(F422,Translation,Sprache,FALSE)</f>
        <v>ROBHOC-STAPELBETT-SCHAUMSTOFF</v>
      </c>
      <c r="F422" s="16" t="s">
        <v>1005</v>
      </c>
      <c r="G422" s="17" t="s">
        <v>335</v>
      </c>
      <c r="H422" s="18"/>
      <c r="I422" s="18"/>
      <c r="J422" s="18"/>
      <c r="K422" s="18"/>
      <c r="L422" s="18"/>
      <c r="M422" s="18"/>
      <c r="N422" s="19" t="str">
        <f>IF(SUM(H422:M422)=0,"",SUM(H422:M422))</f>
        <v/>
      </c>
      <c r="O422" s="20" t="str">
        <f>HYPERLINK("https://www.robhoc.de/artikel/"&amp;D422,"Info")</f>
        <v>Info</v>
      </c>
      <c r="P422" s="21"/>
    </row>
    <row r="423" spans="2:16" x14ac:dyDescent="0.4">
      <c r="B423" s="15">
        <f>ROW()-8</f>
        <v>415</v>
      </c>
      <c r="D423" s="1" t="s">
        <v>969</v>
      </c>
      <c r="E423" s="16" t="str">
        <f>VLOOKUP(F423,Translation,Sprache,FALSE)</f>
        <v>ROBHOC-STAPELBETT-SCHAUMSTOFF</v>
      </c>
      <c r="F423" s="16" t="s">
        <v>1005</v>
      </c>
      <c r="G423" s="17" t="s">
        <v>335</v>
      </c>
      <c r="H423" s="18"/>
      <c r="I423" s="18"/>
      <c r="J423" s="18"/>
      <c r="K423" s="18"/>
      <c r="L423" s="18"/>
      <c r="M423" s="18"/>
      <c r="N423" s="19" t="str">
        <f>IF(SUM(H423:M423)=0,"",SUM(H423:M423))</f>
        <v/>
      </c>
      <c r="O423" s="20" t="str">
        <f>HYPERLINK("https://www.robhoc.de/artikel/"&amp;D423,"Info")</f>
        <v>Info</v>
      </c>
      <c r="P423" s="21"/>
    </row>
    <row r="424" spans="2:16" x14ac:dyDescent="0.4">
      <c r="B424" s="15">
        <f>ROW()-8</f>
        <v>416</v>
      </c>
      <c r="D424" s="1" t="s">
        <v>970</v>
      </c>
      <c r="E424" s="16" t="str">
        <f>VLOOKUP(F424,Translation,Sprache,FALSE)</f>
        <v>ROBHOC-STAPELBETT-SCHAUMSTOFF</v>
      </c>
      <c r="F424" s="16" t="s">
        <v>1005</v>
      </c>
      <c r="G424" s="17" t="s">
        <v>335</v>
      </c>
      <c r="H424" s="18"/>
      <c r="I424" s="18"/>
      <c r="J424" s="18"/>
      <c r="K424" s="18"/>
      <c r="L424" s="18"/>
      <c r="M424" s="18"/>
      <c r="N424" s="19" t="str">
        <f>IF(SUM(H424:M424)=0,"",SUM(H424:M424))</f>
        <v/>
      </c>
      <c r="O424" s="20" t="str">
        <f>HYPERLINK("https://www.robhoc.de/artikel/"&amp;D424,"Info")</f>
        <v>Info</v>
      </c>
      <c r="P424" s="21"/>
    </row>
    <row r="425" spans="2:16" x14ac:dyDescent="0.4">
      <c r="B425" s="15">
        <f>ROW()-8</f>
        <v>417</v>
      </c>
      <c r="D425" s="1" t="s">
        <v>971</v>
      </c>
      <c r="E425" s="16" t="str">
        <f>VLOOKUP(F425,Translation,Sprache,FALSE)</f>
        <v>ROBHOC-STAPELBETT-SCHAUMSTOFF</v>
      </c>
      <c r="F425" s="16" t="s">
        <v>1005</v>
      </c>
      <c r="G425" s="17" t="s">
        <v>335</v>
      </c>
      <c r="H425" s="18"/>
      <c r="I425" s="18"/>
      <c r="J425" s="18"/>
      <c r="K425" s="18"/>
      <c r="L425" s="18"/>
      <c r="M425" s="18"/>
      <c r="N425" s="19" t="str">
        <f>IF(SUM(H425:M425)=0,"",SUM(H425:M425))</f>
        <v/>
      </c>
      <c r="O425" s="20" t="str">
        <f>HYPERLINK("https://www.robhoc.de/artikel/"&amp;D425,"Info")</f>
        <v>Info</v>
      </c>
      <c r="P425" s="21"/>
    </row>
    <row r="426" spans="2:16" x14ac:dyDescent="0.4">
      <c r="B426" s="15">
        <f>ROW()-8</f>
        <v>418</v>
      </c>
      <c r="D426" s="1" t="s">
        <v>972</v>
      </c>
      <c r="E426" s="16" t="str">
        <f>VLOOKUP(F426,Translation,Sprache,FALSE)</f>
        <v>ROBHOC-STAPELBETT-SCHAUMSTOFF</v>
      </c>
      <c r="F426" s="16" t="s">
        <v>1005</v>
      </c>
      <c r="G426" s="17" t="s">
        <v>335</v>
      </c>
      <c r="H426" s="18"/>
      <c r="I426" s="18"/>
      <c r="J426" s="18"/>
      <c r="K426" s="18"/>
      <c r="L426" s="18"/>
      <c r="M426" s="18"/>
      <c r="N426" s="19" t="str">
        <f>IF(SUM(H426:M426)=0,"",SUM(H426:M426))</f>
        <v/>
      </c>
      <c r="O426" s="20" t="str">
        <f>HYPERLINK("https://www.robhoc.de/artikel/"&amp;D426,"Info")</f>
        <v>Info</v>
      </c>
      <c r="P426" s="21"/>
    </row>
    <row r="427" spans="2:16" x14ac:dyDescent="0.4">
      <c r="B427" s="15">
        <f>ROW()-8</f>
        <v>419</v>
      </c>
      <c r="D427" s="1" t="s">
        <v>973</v>
      </c>
      <c r="E427" s="16" t="str">
        <f>VLOOKUP(F427,Translation,Sprache,FALSE)</f>
        <v>ROBHOC-STAPELBETT-SCHAUMSTOFF-MATRATZE</v>
      </c>
      <c r="F427" s="16" t="s">
        <v>1006</v>
      </c>
      <c r="G427" s="17" t="s">
        <v>335</v>
      </c>
      <c r="H427" s="18"/>
      <c r="I427" s="18"/>
      <c r="J427" s="18"/>
      <c r="K427" s="18"/>
      <c r="L427" s="18"/>
      <c r="M427" s="18"/>
      <c r="N427" s="19" t="str">
        <f>IF(SUM(H427:M427)=0,"",SUM(H427:M427))</f>
        <v/>
      </c>
      <c r="O427" s="20" t="str">
        <f>HYPERLINK("https://www.robhoc.de/artikel/"&amp;D427,"Info")</f>
        <v>Info</v>
      </c>
      <c r="P427" s="21"/>
    </row>
    <row r="428" spans="2:16" x14ac:dyDescent="0.4">
      <c r="B428" s="15">
        <f>ROW()-8</f>
        <v>420</v>
      </c>
      <c r="D428" s="1" t="s">
        <v>974</v>
      </c>
      <c r="E428" s="16" t="str">
        <f>VLOOKUP(F428,Translation,Sprache,FALSE)</f>
        <v>ROBHOC-STAPELBETT-SCHAUMSTOFF-MATRATZE-KUNSTLEDER</v>
      </c>
      <c r="F428" s="16" t="s">
        <v>1007</v>
      </c>
      <c r="G428" s="17" t="s">
        <v>335</v>
      </c>
      <c r="H428" s="18"/>
      <c r="I428" s="18"/>
      <c r="J428" s="18"/>
      <c r="K428" s="18"/>
      <c r="L428" s="18"/>
      <c r="M428" s="18"/>
      <c r="N428" s="19" t="str">
        <f>IF(SUM(H428:M428)=0,"",SUM(H428:M428))</f>
        <v/>
      </c>
      <c r="O428" s="20" t="str">
        <f>HYPERLINK("https://www.robhoc.de/artikel/"&amp;D428,"Info")</f>
        <v>Info</v>
      </c>
      <c r="P428" s="21"/>
    </row>
    <row r="429" spans="2:16" x14ac:dyDescent="0.4">
      <c r="B429" s="15">
        <f>ROW()-8</f>
        <v>421</v>
      </c>
      <c r="D429" s="1" t="s">
        <v>975</v>
      </c>
      <c r="E429" s="16" t="str">
        <f>VLOOKUP(F429,Translation,Sprache,FALSE)</f>
        <v>ROBHOC-STAPELBETT-SCHAUMSTOFF-MATRATZE-KUNSTLEDER</v>
      </c>
      <c r="F429" s="16" t="s">
        <v>1007</v>
      </c>
      <c r="G429" s="17" t="s">
        <v>335</v>
      </c>
      <c r="H429" s="18"/>
      <c r="I429" s="18"/>
      <c r="J429" s="18"/>
      <c r="K429" s="18"/>
      <c r="L429" s="18"/>
      <c r="M429" s="18"/>
      <c r="N429" s="19" t="str">
        <f>IF(SUM(H429:M429)=0,"",SUM(H429:M429))</f>
        <v/>
      </c>
      <c r="O429" s="20" t="str">
        <f>HYPERLINK("https://www.robhoc.de/artikel/"&amp;D429,"Info")</f>
        <v>Info</v>
      </c>
      <c r="P429" s="21"/>
    </row>
    <row r="430" spans="2:16" x14ac:dyDescent="0.4">
      <c r="B430" s="15">
        <f>ROW()-8</f>
        <v>422</v>
      </c>
      <c r="D430" s="1" t="s">
        <v>976</v>
      </c>
      <c r="E430" s="16" t="str">
        <f>VLOOKUP(F430,Translation,Sprache,FALSE)</f>
        <v>ROBHOC-STAPELBETT-SCHAUMSTOFF-MATRATZE-KUNSTLEDER</v>
      </c>
      <c r="F430" s="16" t="s">
        <v>1007</v>
      </c>
      <c r="G430" s="17" t="s">
        <v>335</v>
      </c>
      <c r="H430" s="18"/>
      <c r="I430" s="18"/>
      <c r="J430" s="18"/>
      <c r="K430" s="18"/>
      <c r="L430" s="18"/>
      <c r="M430" s="18"/>
      <c r="N430" s="19" t="str">
        <f>IF(SUM(H430:M430)=0,"",SUM(H430:M430))</f>
        <v/>
      </c>
      <c r="O430" s="20" t="str">
        <f>HYPERLINK("https://www.robhoc.de/artikel/"&amp;D430,"Info")</f>
        <v>Info</v>
      </c>
      <c r="P430" s="21"/>
    </row>
    <row r="431" spans="2:16" x14ac:dyDescent="0.4">
      <c r="B431" s="15">
        <f>ROW()-8</f>
        <v>423</v>
      </c>
      <c r="D431" s="1" t="s">
        <v>977</v>
      </c>
      <c r="E431" s="16" t="str">
        <f>VLOOKUP(F431,Translation,Sprache,FALSE)</f>
        <v>ROBHOC-STAPELBETT-SCHAUMSTOFF-MATRATZE-KUNSTLEDER</v>
      </c>
      <c r="F431" s="16" t="s">
        <v>1007</v>
      </c>
      <c r="G431" s="17" t="s">
        <v>335</v>
      </c>
      <c r="H431" s="18"/>
      <c r="I431" s="18"/>
      <c r="J431" s="18"/>
      <c r="K431" s="18"/>
      <c r="L431" s="18"/>
      <c r="M431" s="18"/>
      <c r="N431" s="19" t="str">
        <f>IF(SUM(H431:M431)=0,"",SUM(H431:M431))</f>
        <v/>
      </c>
      <c r="O431" s="20" t="str">
        <f>HYPERLINK("https://www.robhoc.de/artikel/"&amp;D431,"Info")</f>
        <v>Info</v>
      </c>
      <c r="P431" s="21"/>
    </row>
    <row r="432" spans="2:16" x14ac:dyDescent="0.4">
      <c r="B432" s="15">
        <f>ROW()-8</f>
        <v>424</v>
      </c>
      <c r="D432" s="1" t="s">
        <v>978</v>
      </c>
      <c r="E432" s="16" t="str">
        <f>VLOOKUP(F432,Translation,Sprache,FALSE)</f>
        <v>ROBHOC-STAPELBETT-SCHAUMSTOFF-MATRATZE-KUNSTLEDER</v>
      </c>
      <c r="F432" s="16" t="s">
        <v>1007</v>
      </c>
      <c r="G432" s="17" t="s">
        <v>335</v>
      </c>
      <c r="H432" s="18"/>
      <c r="I432" s="18"/>
      <c r="J432" s="18"/>
      <c r="K432" s="18"/>
      <c r="L432" s="18"/>
      <c r="M432" s="18"/>
      <c r="N432" s="19" t="str">
        <f>IF(SUM(H432:M432)=0,"",SUM(H432:M432))</f>
        <v/>
      </c>
      <c r="O432" s="20" t="str">
        <f>HYPERLINK("https://www.robhoc.de/artikel/"&amp;D432,"Info")</f>
        <v>Info</v>
      </c>
      <c r="P432" s="21"/>
    </row>
    <row r="433" spans="2:16" x14ac:dyDescent="0.4">
      <c r="B433" s="15">
        <f>ROW()-8</f>
        <v>425</v>
      </c>
      <c r="D433" s="1" t="s">
        <v>979</v>
      </c>
      <c r="E433" s="16" t="str">
        <f>VLOOKUP(F433,Translation,Sprache,FALSE)</f>
        <v>ROBHOC-STAPELBETT-SCHAUMSTOFF-MATRATZE-KUNSTLEDER</v>
      </c>
      <c r="F433" s="16" t="s">
        <v>1007</v>
      </c>
      <c r="G433" s="17" t="s">
        <v>335</v>
      </c>
      <c r="H433" s="18"/>
      <c r="I433" s="18"/>
      <c r="J433" s="18"/>
      <c r="K433" s="18"/>
      <c r="L433" s="18"/>
      <c r="M433" s="18"/>
      <c r="N433" s="19" t="str">
        <f>IF(SUM(H433:M433)=0,"",SUM(H433:M433))</f>
        <v/>
      </c>
      <c r="O433" s="20" t="str">
        <f>HYPERLINK("https://www.robhoc.de/artikel/"&amp;D433,"Info")</f>
        <v>Info</v>
      </c>
      <c r="P433" s="21"/>
    </row>
    <row r="434" spans="2:16" x14ac:dyDescent="0.4">
      <c r="B434" s="15">
        <f>ROW()-8</f>
        <v>426</v>
      </c>
      <c r="D434" s="1" t="s">
        <v>980</v>
      </c>
      <c r="E434" s="16" t="str">
        <f>VLOOKUP(F434,Translation,Sprache,FALSE)</f>
        <v>ROBHOC-STAPELBETT-SCHAUMSTOFF-MATRATZE-KUNSTLEDER</v>
      </c>
      <c r="F434" s="16" t="s">
        <v>1007</v>
      </c>
      <c r="G434" s="17" t="s">
        <v>335</v>
      </c>
      <c r="H434" s="18"/>
      <c r="I434" s="18"/>
      <c r="J434" s="18"/>
      <c r="K434" s="18"/>
      <c r="L434" s="18"/>
      <c r="M434" s="18"/>
      <c r="N434" s="19" t="str">
        <f>IF(SUM(H434:M434)=0,"",SUM(H434:M434))</f>
        <v/>
      </c>
      <c r="O434" s="20" t="str">
        <f>HYPERLINK("https://www.robhoc.de/artikel/"&amp;D434,"Info")</f>
        <v>Info</v>
      </c>
      <c r="P434" s="21"/>
    </row>
    <row r="435" spans="2:16" x14ac:dyDescent="0.4">
      <c r="B435" s="15">
        <f>ROW()-8</f>
        <v>427</v>
      </c>
      <c r="D435" s="1" t="s">
        <v>981</v>
      </c>
      <c r="E435" s="16" t="str">
        <f>VLOOKUP(F435,Translation,Sprache,FALSE)</f>
        <v>ROBHOC-STAPELBETT-SCHAUMSTOFF-MATRATZE-KUNSTLEDER</v>
      </c>
      <c r="F435" s="16" t="s">
        <v>1007</v>
      </c>
      <c r="G435" s="17" t="s">
        <v>335</v>
      </c>
      <c r="H435" s="18"/>
      <c r="I435" s="18"/>
      <c r="J435" s="18"/>
      <c r="K435" s="18"/>
      <c r="L435" s="18"/>
      <c r="M435" s="18"/>
      <c r="N435" s="19" t="str">
        <f>IF(SUM(H435:M435)=0,"",SUM(H435:M435))</f>
        <v/>
      </c>
      <c r="O435" s="20" t="str">
        <f>HYPERLINK("https://www.robhoc.de/artikel/"&amp;D435,"Info")</f>
        <v>Info</v>
      </c>
      <c r="P435" s="21"/>
    </row>
    <row r="436" spans="2:16" x14ac:dyDescent="0.4">
      <c r="B436" s="15">
        <f>ROW()-8</f>
        <v>428</v>
      </c>
      <c r="D436" s="1" t="s">
        <v>982</v>
      </c>
      <c r="E436" s="16" t="str">
        <f>VLOOKUP(F436,Translation,Sprache,FALSE)</f>
        <v>ROBHOC-STAPELBETT-SCHAUMSTOFF-MATRATZE-KUNSTLEDER</v>
      </c>
      <c r="F436" s="16" t="s">
        <v>1007</v>
      </c>
      <c r="G436" s="17" t="s">
        <v>335</v>
      </c>
      <c r="H436" s="18"/>
      <c r="I436" s="18"/>
      <c r="J436" s="18"/>
      <c r="K436" s="18"/>
      <c r="L436" s="18"/>
      <c r="M436" s="18"/>
      <c r="N436" s="19" t="str">
        <f>IF(SUM(H436:M436)=0,"",SUM(H436:M436))</f>
        <v/>
      </c>
      <c r="O436" s="20" t="str">
        <f>HYPERLINK("https://www.robhoc.de/artikel/"&amp;D436,"Info")</f>
        <v>Info</v>
      </c>
      <c r="P436" s="21"/>
    </row>
    <row r="437" spans="2:16" x14ac:dyDescent="0.4">
      <c r="B437" s="15">
        <f>ROW()-8</f>
        <v>429</v>
      </c>
      <c r="D437" s="1" t="s">
        <v>983</v>
      </c>
      <c r="E437" s="16" t="str">
        <f>VLOOKUP(F437,Translation,Sprache,FALSE)</f>
        <v>ROBHOC-STAPELBETT-SCHAUMSTOFF-MATRATZE-KUNSTLEDER</v>
      </c>
      <c r="F437" s="16" t="s">
        <v>1007</v>
      </c>
      <c r="G437" s="17" t="s">
        <v>335</v>
      </c>
      <c r="H437" s="18"/>
      <c r="I437" s="18"/>
      <c r="J437" s="18"/>
      <c r="K437" s="18"/>
      <c r="L437" s="18"/>
      <c r="M437" s="18"/>
      <c r="N437" s="19" t="str">
        <f>IF(SUM(H437:M437)=0,"",SUM(H437:M437))</f>
        <v/>
      </c>
      <c r="O437" s="20" t="str">
        <f>HYPERLINK("https://www.robhoc.de/artikel/"&amp;D437,"Info")</f>
        <v>Info</v>
      </c>
      <c r="P437" s="21"/>
    </row>
    <row r="438" spans="2:16" x14ac:dyDescent="0.4">
      <c r="B438" s="15">
        <f>ROW()-8</f>
        <v>430</v>
      </c>
      <c r="D438" s="1" t="s">
        <v>1037</v>
      </c>
      <c r="E438" s="16" t="str">
        <f>VLOOKUP(F438,Translation,Sprache,FALSE)</f>
        <v>ROBHOC-KÜCHE-BEISPIEL-1</v>
      </c>
      <c r="F438" s="16" t="s">
        <v>1082</v>
      </c>
      <c r="G438" s="17" t="s">
        <v>1110</v>
      </c>
      <c r="H438" s="18"/>
      <c r="I438" s="18"/>
      <c r="J438" s="18"/>
      <c r="K438" s="18"/>
      <c r="L438" s="18"/>
      <c r="M438" s="18"/>
      <c r="N438" s="19" t="str">
        <f>IF(SUM(H438:M438)=0,"",SUM(H438:M438))</f>
        <v/>
      </c>
      <c r="O438" s="20" t="str">
        <f>HYPERLINK("https://www.robhoc.de/artikel/"&amp;D438,"Info")</f>
        <v>Info</v>
      </c>
      <c r="P438" s="21"/>
    </row>
    <row r="439" spans="2:16" x14ac:dyDescent="0.4">
      <c r="B439" s="15">
        <f>ROW()-8</f>
        <v>431</v>
      </c>
      <c r="D439" s="1" t="s">
        <v>1038</v>
      </c>
      <c r="E439" s="16" t="str">
        <f>VLOOKUP(F439,Translation,Sprache,FALSE)</f>
        <v>ROBHOC-KÜCHE-GRUNDSTRUKTUR</v>
      </c>
      <c r="F439" s="16" t="s">
        <v>1083</v>
      </c>
      <c r="G439" s="17" t="s">
        <v>1110</v>
      </c>
      <c r="H439" s="18"/>
      <c r="I439" s="18"/>
      <c r="J439" s="18"/>
      <c r="K439" s="18"/>
      <c r="L439" s="18"/>
      <c r="M439" s="18"/>
      <c r="N439" s="19" t="str">
        <f>IF(SUM(H439:M439)=0,"",SUM(H439:M439))</f>
        <v/>
      </c>
      <c r="O439" s="20" t="str">
        <f>HYPERLINK("https://www.robhoc.de/artikel/"&amp;D439,"Info")</f>
        <v>Info</v>
      </c>
      <c r="P439" s="21"/>
    </row>
    <row r="440" spans="2:16" x14ac:dyDescent="0.4">
      <c r="B440" s="15">
        <f>ROW()-8</f>
        <v>432</v>
      </c>
      <c r="D440" s="1" t="s">
        <v>1039</v>
      </c>
      <c r="E440" s="16" t="str">
        <f>VLOOKUP(F440,Translation,Sprache,FALSE)</f>
        <v>ROBHOC-KÜCHE-OBERSCHRANK-REGAL</v>
      </c>
      <c r="F440" s="16" t="s">
        <v>1084</v>
      </c>
      <c r="G440" s="17" t="s">
        <v>1110</v>
      </c>
      <c r="H440" s="18"/>
      <c r="I440" s="18"/>
      <c r="J440" s="18"/>
      <c r="K440" s="18"/>
      <c r="L440" s="18"/>
      <c r="M440" s="18"/>
      <c r="N440" s="19" t="str">
        <f>IF(SUM(H440:M440)=0,"",SUM(H440:M440))</f>
        <v/>
      </c>
      <c r="O440" s="20" t="str">
        <f>HYPERLINK("https://www.robhoc.de/artikel/"&amp;D440,"Info")</f>
        <v>Info</v>
      </c>
      <c r="P440" s="21"/>
    </row>
    <row r="441" spans="2:16" x14ac:dyDescent="0.4">
      <c r="B441" s="15">
        <f>ROW()-8</f>
        <v>433</v>
      </c>
      <c r="D441" s="1" t="s">
        <v>1040</v>
      </c>
      <c r="E441" s="16" t="str">
        <f>VLOOKUP(F441,Translation,Sprache,FALSE)</f>
        <v>ROBHOC-KÜCHE-OBERSCHRANK-1TÜR-1EB</v>
      </c>
      <c r="F441" s="16" t="s">
        <v>1085</v>
      </c>
      <c r="G441" s="17" t="s">
        <v>1110</v>
      </c>
      <c r="H441" s="18"/>
      <c r="I441" s="18"/>
      <c r="J441" s="18"/>
      <c r="K441" s="18"/>
      <c r="L441" s="18"/>
      <c r="M441" s="18"/>
      <c r="N441" s="19" t="str">
        <f>IF(SUM(H441:M441)=0,"",SUM(H441:M441))</f>
        <v/>
      </c>
      <c r="O441" s="20" t="str">
        <f>HYPERLINK("https://www.robhoc.de/artikel/"&amp;D441,"Info")</f>
        <v>Info</v>
      </c>
      <c r="P441" s="21"/>
    </row>
    <row r="442" spans="2:16" x14ac:dyDescent="0.4">
      <c r="B442" s="15">
        <f>ROW()-8</f>
        <v>434</v>
      </c>
      <c r="D442" s="1" t="s">
        <v>1041</v>
      </c>
      <c r="E442" s="16" t="str">
        <f>VLOOKUP(F442,Translation,Sprache,FALSE)</f>
        <v>ROBHOC-KÜCHE-UNTERSCHRANK-2AUSZÜGE</v>
      </c>
      <c r="F442" s="16" t="s">
        <v>1086</v>
      </c>
      <c r="G442" s="17" t="s">
        <v>1110</v>
      </c>
      <c r="H442" s="18"/>
      <c r="I442" s="18"/>
      <c r="J442" s="18"/>
      <c r="K442" s="18"/>
      <c r="L442" s="18"/>
      <c r="M442" s="18"/>
      <c r="N442" s="19" t="str">
        <f>IF(SUM(H442:M442)=0,"",SUM(H442:M442))</f>
        <v/>
      </c>
      <c r="O442" s="20" t="str">
        <f>HYPERLINK("https://www.robhoc.de/artikel/"&amp;D442,"Info")</f>
        <v>Info</v>
      </c>
      <c r="P442" s="21"/>
    </row>
    <row r="443" spans="2:16" x14ac:dyDescent="0.4">
      <c r="B443" s="15">
        <f>ROW()-8</f>
        <v>435</v>
      </c>
      <c r="D443" s="1" t="s">
        <v>1042</v>
      </c>
      <c r="E443" s="16" t="str">
        <f>VLOOKUP(F443,Translation,Sprache,FALSE)</f>
        <v>ROBHOC-KÜCHE-UNTERSCHRANK-3AUSZÜGE</v>
      </c>
      <c r="F443" s="16" t="s">
        <v>1087</v>
      </c>
      <c r="G443" s="17" t="s">
        <v>1110</v>
      </c>
      <c r="H443" s="18"/>
      <c r="I443" s="18"/>
      <c r="J443" s="18"/>
      <c r="K443" s="18"/>
      <c r="L443" s="18"/>
      <c r="M443" s="18"/>
      <c r="N443" s="19" t="str">
        <f>IF(SUM(H443:M443)=0,"",SUM(H443:M443))</f>
        <v/>
      </c>
      <c r="O443" s="20" t="str">
        <f>HYPERLINK("https://www.robhoc.de/artikel/"&amp;D443,"Info")</f>
        <v>Info</v>
      </c>
      <c r="P443" s="21"/>
    </row>
    <row r="444" spans="2:16" x14ac:dyDescent="0.4">
      <c r="B444" s="15">
        <f>ROW()-8</f>
        <v>436</v>
      </c>
      <c r="D444" s="1" t="s">
        <v>1043</v>
      </c>
      <c r="E444" s="16" t="str">
        <f>VLOOKUP(F444,Translation,Sprache,FALSE)</f>
        <v>ROBHOC-KÜCHE-UNTERSCHRANK-1TÜR-2EB</v>
      </c>
      <c r="F444" s="16" t="s">
        <v>1088</v>
      </c>
      <c r="G444" s="17" t="s">
        <v>1110</v>
      </c>
      <c r="H444" s="18"/>
      <c r="I444" s="18"/>
      <c r="J444" s="18"/>
      <c r="K444" s="18"/>
      <c r="L444" s="18"/>
      <c r="M444" s="18"/>
      <c r="N444" s="19" t="str">
        <f>IF(SUM(H444:M444)=0,"",SUM(H444:M444))</f>
        <v/>
      </c>
      <c r="O444" s="20" t="str">
        <f>HYPERLINK("https://www.robhoc.de/artikel/"&amp;D444,"Info")</f>
        <v>Info</v>
      </c>
      <c r="P444" s="21"/>
    </row>
    <row r="445" spans="2:16" x14ac:dyDescent="0.4">
      <c r="B445" s="15">
        <f>ROW()-8</f>
        <v>437</v>
      </c>
      <c r="D445" s="1" t="s">
        <v>1044</v>
      </c>
      <c r="E445" s="16" t="str">
        <f>VLOOKUP(F445,Translation,Sprache,FALSE)</f>
        <v>ROBHOC-KÜCHE-UNTERSCHRANK-KÜHLEN</v>
      </c>
      <c r="F445" s="16" t="s">
        <v>1089</v>
      </c>
      <c r="G445" s="17" t="s">
        <v>1110</v>
      </c>
      <c r="H445" s="18"/>
      <c r="I445" s="18"/>
      <c r="J445" s="18"/>
      <c r="K445" s="18"/>
      <c r="L445" s="18"/>
      <c r="M445" s="18"/>
      <c r="N445" s="19" t="str">
        <f>IF(SUM(H445:M445)=0,"",SUM(H445:M445))</f>
        <v/>
      </c>
      <c r="O445" s="20" t="str">
        <f>HYPERLINK("https://www.robhoc.de/artikel/"&amp;D445,"Info")</f>
        <v>Info</v>
      </c>
      <c r="P445" s="21"/>
    </row>
    <row r="446" spans="2:16" x14ac:dyDescent="0.4">
      <c r="B446" s="15">
        <f>ROW()-8</f>
        <v>438</v>
      </c>
      <c r="D446" s="1" t="s">
        <v>1045</v>
      </c>
      <c r="E446" s="16" t="str">
        <f>VLOOKUP(F446,Translation,Sprache,FALSE)</f>
        <v>ROBHOC-KÜCHE-UNTERSCHRANK-SPÜLEN</v>
      </c>
      <c r="F446" s="16" t="s">
        <v>1090</v>
      </c>
      <c r="G446" s="17" t="s">
        <v>1110</v>
      </c>
      <c r="H446" s="18"/>
      <c r="I446" s="18"/>
      <c r="J446" s="18"/>
      <c r="K446" s="18"/>
      <c r="L446" s="18"/>
      <c r="M446" s="18"/>
      <c r="N446" s="19" t="str">
        <f>IF(SUM(H446:M446)=0,"",SUM(H446:M446))</f>
        <v/>
      </c>
      <c r="O446" s="20" t="str">
        <f>HYPERLINK("https://www.robhoc.de/artikel/"&amp;D446,"Info")</f>
        <v>Info</v>
      </c>
      <c r="P446" s="21"/>
    </row>
    <row r="447" spans="2:16" x14ac:dyDescent="0.4">
      <c r="B447" s="15">
        <f>ROW()-8</f>
        <v>439</v>
      </c>
      <c r="D447" s="1" t="s">
        <v>1046</v>
      </c>
      <c r="E447" s="16" t="str">
        <f>VLOOKUP(F447,Translation,Sprache,FALSE)</f>
        <v>ROBHOC-KÜCHE-UNTERSCHRANK-KOCHEN</v>
      </c>
      <c r="F447" s="16" t="s">
        <v>1091</v>
      </c>
      <c r="G447" s="17" t="s">
        <v>1110</v>
      </c>
      <c r="H447" s="18"/>
      <c r="I447" s="18"/>
      <c r="J447" s="18"/>
      <c r="K447" s="18"/>
      <c r="L447" s="18"/>
      <c r="M447" s="18"/>
      <c r="N447" s="19" t="str">
        <f>IF(SUM(H447:M447)=0,"",SUM(H447:M447))</f>
        <v/>
      </c>
      <c r="O447" s="20" t="str">
        <f>HYPERLINK("https://www.robhoc.de/artikel/"&amp;D447,"Info")</f>
        <v>Info</v>
      </c>
      <c r="P447" s="21"/>
    </row>
    <row r="448" spans="2:16" x14ac:dyDescent="0.4">
      <c r="B448" s="15">
        <f>ROW()-8</f>
        <v>440</v>
      </c>
      <c r="D448" s="1" t="s">
        <v>1047</v>
      </c>
      <c r="E448" s="16" t="str">
        <f>VLOOKUP(F448,Translation,Sprache,FALSE)</f>
        <v>ROBHOC-KÜCHE-1ER-KOCHFELD + RELING</v>
      </c>
      <c r="F448" s="16" t="s">
        <v>1092</v>
      </c>
      <c r="G448" s="17" t="s">
        <v>1110</v>
      </c>
      <c r="H448" s="18"/>
      <c r="I448" s="18"/>
      <c r="J448" s="18"/>
      <c r="K448" s="18"/>
      <c r="L448" s="18"/>
      <c r="M448" s="18"/>
      <c r="N448" s="19" t="str">
        <f>IF(SUM(H448:M448)=0,"",SUM(H448:M448))</f>
        <v/>
      </c>
      <c r="O448" s="20" t="str">
        <f>HYPERLINK("https://www.robhoc.de/artikel/"&amp;D448,"Info")</f>
        <v>Info</v>
      </c>
      <c r="P448" s="21"/>
    </row>
    <row r="449" spans="2:16" x14ac:dyDescent="0.4">
      <c r="B449" s="15">
        <f>ROW()-8</f>
        <v>441</v>
      </c>
      <c r="D449" s="1" t="s">
        <v>1048</v>
      </c>
      <c r="E449" s="16" t="str">
        <f>VLOOKUP(F449,Translation,Sprache,FALSE)</f>
        <v>ROBHOC-KÜCHE-2ER-KOCHFELD + RELING</v>
      </c>
      <c r="F449" s="16" t="s">
        <v>1093</v>
      </c>
      <c r="G449" s="17" t="s">
        <v>1110</v>
      </c>
      <c r="H449" s="18"/>
      <c r="I449" s="18"/>
      <c r="J449" s="18"/>
      <c r="K449" s="18"/>
      <c r="L449" s="18"/>
      <c r="M449" s="18"/>
      <c r="N449" s="19" t="str">
        <f>IF(SUM(H449:M449)=0,"",SUM(H449:M449))</f>
        <v/>
      </c>
      <c r="O449" s="20" t="str">
        <f>HYPERLINK("https://www.robhoc.de/artikel/"&amp;D449,"Info")</f>
        <v>Info</v>
      </c>
      <c r="P449" s="21"/>
    </row>
    <row r="450" spans="2:16" x14ac:dyDescent="0.4">
      <c r="B450" s="15">
        <f>ROW()-8</f>
        <v>442</v>
      </c>
      <c r="D450" s="1" t="s">
        <v>1049</v>
      </c>
      <c r="E450" s="16" t="str">
        <f>VLOOKUP(F450,Translation,Sprache,FALSE)</f>
        <v>ROBHOC-KÜCHE-UNTERSCHRANK-BACKEN</v>
      </c>
      <c r="F450" s="16" t="s">
        <v>1094</v>
      </c>
      <c r="G450" s="17" t="s">
        <v>1110</v>
      </c>
      <c r="H450" s="18"/>
      <c r="I450" s="18"/>
      <c r="J450" s="18"/>
      <c r="K450" s="18"/>
      <c r="L450" s="18"/>
      <c r="M450" s="18"/>
      <c r="N450" s="19" t="str">
        <f>IF(SUM(H450:M450)=0,"",SUM(H450:M450))</f>
        <v/>
      </c>
      <c r="O450" s="20" t="str">
        <f>HYPERLINK("https://www.robhoc.de/artikel/"&amp;D450,"Info")</f>
        <v>Info</v>
      </c>
      <c r="P450" s="21"/>
    </row>
    <row r="451" spans="2:16" x14ac:dyDescent="0.4">
      <c r="B451" s="15">
        <f>ROW()-8</f>
        <v>443</v>
      </c>
      <c r="D451" s="1" t="s">
        <v>1050</v>
      </c>
      <c r="E451" s="16" t="str">
        <f>VLOOKUP(F451,Translation,Sprache,FALSE)</f>
        <v>ROBHOC-KÜCHE-SERVIERWAGEN-EDELSTAHL</v>
      </c>
      <c r="F451" s="16" t="s">
        <v>1095</v>
      </c>
      <c r="G451" s="17" t="s">
        <v>1110</v>
      </c>
      <c r="H451" s="18"/>
      <c r="I451" s="18"/>
      <c r="J451" s="18"/>
      <c r="K451" s="18"/>
      <c r="L451" s="18"/>
      <c r="M451" s="18"/>
      <c r="N451" s="19" t="str">
        <f>IF(SUM(H451:M451)=0,"",SUM(H451:M451))</f>
        <v/>
      </c>
      <c r="O451" s="20" t="str">
        <f>HYPERLINK("https://www.robhoc.de/artikel/"&amp;D451,"Info")</f>
        <v>Info</v>
      </c>
      <c r="P451" s="21"/>
    </row>
    <row r="452" spans="2:16" x14ac:dyDescent="0.4">
      <c r="B452" s="15">
        <f>ROW()-8</f>
        <v>444</v>
      </c>
      <c r="D452" s="1" t="s">
        <v>1051</v>
      </c>
      <c r="E452" s="16" t="str">
        <f>VLOOKUP(F452,Translation,Sprache,FALSE)</f>
        <v>ROBHOC-KÜCHE-SERVIERWAGEN-EDELSTAHL-MINI</v>
      </c>
      <c r="F452" s="16" t="s">
        <v>1096</v>
      </c>
      <c r="G452" s="17" t="s">
        <v>1110</v>
      </c>
      <c r="H452" s="18"/>
      <c r="I452" s="18"/>
      <c r="J452" s="18"/>
      <c r="K452" s="18"/>
      <c r="L452" s="18"/>
      <c r="M452" s="18"/>
      <c r="N452" s="19" t="str">
        <f>IF(SUM(H452:M452)=0,"",SUM(H452:M452))</f>
        <v/>
      </c>
      <c r="O452" s="20" t="str">
        <f>HYPERLINK("https://www.robhoc.de/artikel/"&amp;D452,"Info")</f>
        <v>Info</v>
      </c>
      <c r="P452" s="21"/>
    </row>
    <row r="453" spans="2:16" x14ac:dyDescent="0.4">
      <c r="B453" s="15">
        <f>ROW()-8</f>
        <v>445</v>
      </c>
      <c r="D453" s="1" t="s">
        <v>1052</v>
      </c>
      <c r="E453" s="16" t="str">
        <f>VLOOKUP(F453,Translation,Sprache,FALSE)</f>
        <v>ROBHOC-KÜCHE-SERVIERWAGEN-EDELSTAHL-MINI-BESTECKBEHÄLTER</v>
      </c>
      <c r="F453" s="16" t="s">
        <v>1097</v>
      </c>
      <c r="G453" s="17" t="s">
        <v>1110</v>
      </c>
      <c r="H453" s="18"/>
      <c r="I453" s="18"/>
      <c r="J453" s="18"/>
      <c r="K453" s="18"/>
      <c r="L453" s="18"/>
      <c r="M453" s="18"/>
      <c r="N453" s="19" t="str">
        <f>IF(SUM(H453:M453)=0,"",SUM(H453:M453))</f>
        <v/>
      </c>
      <c r="O453" s="20" t="str">
        <f>HYPERLINK("https://www.robhoc.de/artikel/"&amp;D453,"Info")</f>
        <v>Info</v>
      </c>
      <c r="P453" s="21"/>
    </row>
    <row r="454" spans="2:16" x14ac:dyDescent="0.4">
      <c r="B454" s="15">
        <f>ROW()-8</f>
        <v>446</v>
      </c>
      <c r="D454" s="1" t="s">
        <v>272</v>
      </c>
      <c r="E454" s="16" t="str">
        <f>VLOOKUP(F454,Translation,Sprache,FALSE)</f>
        <v>ROBHOC-CRAYON-ROCKS-8ER-SET</v>
      </c>
      <c r="F454" s="16" t="s">
        <v>273</v>
      </c>
      <c r="G454" s="17" t="s">
        <v>334</v>
      </c>
      <c r="H454" s="18"/>
      <c r="I454" s="18"/>
      <c r="J454" s="18"/>
      <c r="K454" s="18"/>
      <c r="L454" s="18"/>
      <c r="M454" s="18"/>
      <c r="N454" s="19" t="str">
        <f>IF(SUM(H454:M454)=0,"",SUM(H454:M454))</f>
        <v/>
      </c>
      <c r="O454" s="20" t="str">
        <f>HYPERLINK("https://www.robhoc.de/artikel/"&amp;D454,"Info")</f>
        <v>Info</v>
      </c>
      <c r="P454" s="21"/>
    </row>
    <row r="455" spans="2:16" x14ac:dyDescent="0.4">
      <c r="B455" s="15">
        <f>ROW()-8</f>
        <v>447</v>
      </c>
      <c r="D455" s="1" t="s">
        <v>274</v>
      </c>
      <c r="E455" s="16" t="str">
        <f>VLOOKUP(F455,Translation,Sprache,FALSE)</f>
        <v>ROBHOC-CRAYON-ROCKS-16ER-SET</v>
      </c>
      <c r="F455" s="16" t="s">
        <v>275</v>
      </c>
      <c r="G455" s="17" t="s">
        <v>334</v>
      </c>
      <c r="H455" s="18"/>
      <c r="I455" s="18"/>
      <c r="J455" s="18"/>
      <c r="K455" s="18"/>
      <c r="L455" s="18"/>
      <c r="M455" s="18"/>
      <c r="N455" s="19" t="str">
        <f>IF(SUM(H455:M455)=0,"",SUM(H455:M455))</f>
        <v/>
      </c>
      <c r="O455" s="20" t="str">
        <f>HYPERLINK("https://www.robhoc.de/artikel/"&amp;D455,"Info")</f>
        <v>Info</v>
      </c>
      <c r="P455" s="21"/>
    </row>
    <row r="456" spans="2:16" x14ac:dyDescent="0.4">
      <c r="B456" s="15">
        <f>ROW()-8</f>
        <v>448</v>
      </c>
      <c r="D456" s="1" t="s">
        <v>276</v>
      </c>
      <c r="E456" s="16" t="str">
        <f>VLOOKUP(F456,Translation,Sprache,FALSE)</f>
        <v>ROBHOC-CRAYON-ROCKS-32ER-SET</v>
      </c>
      <c r="F456" s="16" t="s">
        <v>277</v>
      </c>
      <c r="G456" s="17" t="s">
        <v>334</v>
      </c>
      <c r="H456" s="18"/>
      <c r="I456" s="18"/>
      <c r="J456" s="18"/>
      <c r="K456" s="18"/>
      <c r="L456" s="18"/>
      <c r="M456" s="18"/>
      <c r="N456" s="19" t="str">
        <f>IF(SUM(H456:M456)=0,"",SUM(H456:M456))</f>
        <v/>
      </c>
      <c r="O456" s="20" t="str">
        <f>HYPERLINK("https://www.robhoc.de/artikel/"&amp;D456,"Info")</f>
        <v>Info</v>
      </c>
      <c r="P456" s="21"/>
    </row>
    <row r="457" spans="2:16" x14ac:dyDescent="0.4">
      <c r="B457" s="15">
        <f>ROW()-8</f>
        <v>449</v>
      </c>
      <c r="D457" s="1" t="s">
        <v>278</v>
      </c>
      <c r="E457" s="16" t="str">
        <f>VLOOKUP(F457,Translation,Sprache,FALSE)</f>
        <v>ROBHOC-CRAYON-ROCKS-2x32ER-BOX</v>
      </c>
      <c r="F457" s="16" t="s">
        <v>279</v>
      </c>
      <c r="G457" s="17" t="s">
        <v>334</v>
      </c>
      <c r="H457" s="18"/>
      <c r="I457" s="18"/>
      <c r="J457" s="18"/>
      <c r="K457" s="18"/>
      <c r="L457" s="18"/>
      <c r="M457" s="18"/>
      <c r="N457" s="19" t="str">
        <f>IF(SUM(H457:M457)=0,"",SUM(H457:M457))</f>
        <v/>
      </c>
      <c r="O457" s="20" t="str">
        <f>HYPERLINK("https://www.robhoc.de/artikel/"&amp;D457,"Info")</f>
        <v>Info</v>
      </c>
      <c r="P457" s="21"/>
    </row>
    <row r="458" spans="2:16" x14ac:dyDescent="0.4">
      <c r="B458" s="15">
        <f>ROW()-8</f>
        <v>450</v>
      </c>
      <c r="D458" s="1" t="s">
        <v>280</v>
      </c>
      <c r="E458" s="16" t="str">
        <f>VLOOKUP(F458,Translation,Sprache,FALSE)</f>
        <v>ROBHOC-CRAYON-ROCKS-4x16ER-BOX</v>
      </c>
      <c r="F458" s="16" t="s">
        <v>281</v>
      </c>
      <c r="G458" s="17" t="s">
        <v>334</v>
      </c>
      <c r="H458" s="18"/>
      <c r="I458" s="18"/>
      <c r="J458" s="18"/>
      <c r="K458" s="18"/>
      <c r="L458" s="18"/>
      <c r="M458" s="18"/>
      <c r="N458" s="19" t="str">
        <f>IF(SUM(H458:M458)=0,"",SUM(H458:M458))</f>
        <v/>
      </c>
      <c r="O458" s="20" t="str">
        <f>HYPERLINK("https://www.robhoc.de/artikel/"&amp;D458,"Info")</f>
        <v>Info</v>
      </c>
      <c r="P458" s="21"/>
    </row>
    <row r="459" spans="2:16" x14ac:dyDescent="0.4">
      <c r="B459" s="15">
        <f>ROW()-8</f>
        <v>451</v>
      </c>
      <c r="D459" s="1" t="s">
        <v>282</v>
      </c>
      <c r="E459" s="16" t="str">
        <f>VLOOKUP(F459,Translation,Sprache,FALSE)</f>
        <v>ROBHOC-BEUTEL</v>
      </c>
      <c r="F459" s="16" t="s">
        <v>283</v>
      </c>
      <c r="G459" s="17" t="s">
        <v>335</v>
      </c>
      <c r="H459" s="18"/>
      <c r="I459" s="18"/>
      <c r="J459" s="18"/>
      <c r="K459" s="18"/>
      <c r="L459" s="18"/>
      <c r="M459" s="18"/>
      <c r="N459" s="19" t="str">
        <f>IF(SUM(H459:M459)=0,"",SUM(H459:M459))</f>
        <v/>
      </c>
      <c r="O459" s="20" t="str">
        <f>HYPERLINK("https://www.robhoc.de/artikel/"&amp;D459,"Info")</f>
        <v>Info</v>
      </c>
      <c r="P459" s="21"/>
    </row>
    <row r="460" spans="2:16" x14ac:dyDescent="0.4">
      <c r="B460" s="15">
        <f>ROW()-8</f>
        <v>452</v>
      </c>
      <c r="D460" s="1" t="s">
        <v>284</v>
      </c>
      <c r="E460" s="16" t="str">
        <f>VLOOKUP(F460,Translation,Sprache,FALSE)</f>
        <v>ROBHOC-LOCHSTANGE-L-4ER-SET</v>
      </c>
      <c r="F460" s="16" t="s">
        <v>285</v>
      </c>
      <c r="G460" s="17" t="s">
        <v>334</v>
      </c>
      <c r="H460" s="18"/>
      <c r="I460" s="18"/>
      <c r="J460" s="18"/>
      <c r="K460" s="18"/>
      <c r="L460" s="18"/>
      <c r="M460" s="18"/>
      <c r="N460" s="19" t="str">
        <f>IF(SUM(H460:M460)=0,"",SUM(H460:M460))</f>
        <v/>
      </c>
      <c r="O460" s="20" t="str">
        <f>HYPERLINK("https://www.robhoc.de/artikel/"&amp;D460,"Info")</f>
        <v>Info</v>
      </c>
      <c r="P460" s="21"/>
    </row>
    <row r="461" spans="2:16" x14ac:dyDescent="0.4">
      <c r="B461" s="15">
        <f>ROW()-8</f>
        <v>453</v>
      </c>
      <c r="D461" s="1" t="s">
        <v>286</v>
      </c>
      <c r="E461" s="16" t="str">
        <f>VLOOKUP(F461,Translation,Sprache,FALSE)</f>
        <v>ROBHOC-LOCHSTANGE-LL-2ER-SET</v>
      </c>
      <c r="F461" s="16" t="s">
        <v>287</v>
      </c>
      <c r="G461" s="17" t="s">
        <v>334</v>
      </c>
      <c r="H461" s="18"/>
      <c r="I461" s="18"/>
      <c r="J461" s="18"/>
      <c r="K461" s="18"/>
      <c r="L461" s="18"/>
      <c r="M461" s="18"/>
      <c r="N461" s="19" t="str">
        <f>IF(SUM(H461:M461)=0,"",SUM(H461:M461))</f>
        <v/>
      </c>
      <c r="O461" s="20" t="str">
        <f>HYPERLINK("https://www.robhoc.de/artikel/"&amp;D461,"Info")</f>
        <v>Info</v>
      </c>
      <c r="P461" s="21"/>
    </row>
    <row r="462" spans="2:16" x14ac:dyDescent="0.4">
      <c r="B462" s="15">
        <f>ROW()-8</f>
        <v>454</v>
      </c>
      <c r="D462" s="1" t="s">
        <v>288</v>
      </c>
      <c r="E462" s="16" t="str">
        <f>VLOOKUP(F462,Translation,Sprache,FALSE)</f>
        <v>ROBHOC-LOCHSTANGE-10-4ER-SET</v>
      </c>
      <c r="F462" s="16" t="s">
        <v>289</v>
      </c>
      <c r="G462" s="17" t="s">
        <v>334</v>
      </c>
      <c r="H462" s="18"/>
      <c r="I462" s="18"/>
      <c r="J462" s="18"/>
      <c r="K462" s="18"/>
      <c r="L462" s="18"/>
      <c r="M462" s="18"/>
      <c r="N462" s="19" t="str">
        <f>IF(SUM(H462:M462)=0,"",SUM(H462:M462))</f>
        <v/>
      </c>
      <c r="O462" s="20" t="str">
        <f>HYPERLINK("https://www.robhoc.de/artikel/"&amp;D462,"Info")</f>
        <v>Info</v>
      </c>
      <c r="P462" s="21"/>
    </row>
    <row r="463" spans="2:16" x14ac:dyDescent="0.4">
      <c r="B463" s="15">
        <f>ROW()-8</f>
        <v>455</v>
      </c>
      <c r="D463" s="1" t="s">
        <v>290</v>
      </c>
      <c r="E463" s="16" t="str">
        <f>VLOOKUP(F463,Translation,Sprache,FALSE)</f>
        <v>ROBHOC-LOCHSTANGE-2x10-2ER-SET</v>
      </c>
      <c r="F463" s="16" t="s">
        <v>291</v>
      </c>
      <c r="G463" s="17" t="s">
        <v>334</v>
      </c>
      <c r="H463" s="18"/>
      <c r="I463" s="18"/>
      <c r="J463" s="18"/>
      <c r="K463" s="18"/>
      <c r="L463" s="18"/>
      <c r="M463" s="18"/>
      <c r="N463" s="19" t="str">
        <f>IF(SUM(H463:M463)=0,"",SUM(H463:M463))</f>
        <v/>
      </c>
      <c r="O463" s="20" t="str">
        <f>HYPERLINK("https://www.robhoc.de/artikel/"&amp;D463,"Info")</f>
        <v>Info</v>
      </c>
      <c r="P463" s="21"/>
    </row>
    <row r="464" spans="2:16" x14ac:dyDescent="0.4">
      <c r="B464" s="15">
        <f>ROW()-8</f>
        <v>456</v>
      </c>
      <c r="D464" s="1" t="s">
        <v>292</v>
      </c>
      <c r="E464" s="16" t="str">
        <f>VLOOKUP(F464,Translation,Sprache,FALSE)</f>
        <v>ROBHOC-LOCHSTANGE-SCHEIBE-10ER-SET</v>
      </c>
      <c r="F464" s="16" t="s">
        <v>293</v>
      </c>
      <c r="G464" s="17" t="s">
        <v>334</v>
      </c>
      <c r="H464" s="18"/>
      <c r="I464" s="18"/>
      <c r="J464" s="18"/>
      <c r="K464" s="18"/>
      <c r="L464" s="18"/>
      <c r="M464" s="18"/>
      <c r="N464" s="19" t="str">
        <f>IF(SUM(H464:M464)=0,"",SUM(H464:M464))</f>
        <v/>
      </c>
      <c r="O464" s="20" t="str">
        <f>HYPERLINK("https://www.robhoc.de/artikel/"&amp;D464,"Info")</f>
        <v>Info</v>
      </c>
      <c r="P464" s="21"/>
    </row>
    <row r="465" spans="2:16" x14ac:dyDescent="0.4">
      <c r="B465" s="15">
        <f>ROW()-8</f>
        <v>457</v>
      </c>
      <c r="D465" s="1" t="s">
        <v>294</v>
      </c>
      <c r="E465" s="16" t="str">
        <f>VLOOKUP(F465,Translation,Sprache,FALSE)</f>
        <v>ROBHOC-SPANNGURT-SET</v>
      </c>
      <c r="F465" s="16" t="s">
        <v>295</v>
      </c>
      <c r="G465" s="17" t="s">
        <v>334</v>
      </c>
      <c r="H465" s="18"/>
      <c r="I465" s="18"/>
      <c r="J465" s="18"/>
      <c r="K465" s="18"/>
      <c r="L465" s="18"/>
      <c r="M465" s="18"/>
      <c r="N465" s="19" t="str">
        <f>IF(SUM(H465:M465)=0,"",SUM(H465:M465))</f>
        <v/>
      </c>
      <c r="O465" s="20" t="str">
        <f>HYPERLINK("https://www.robhoc.de/artikel/"&amp;D465,"Info")</f>
        <v>Info</v>
      </c>
      <c r="P465" s="21"/>
    </row>
    <row r="466" spans="2:16" x14ac:dyDescent="0.4">
      <c r="B466" s="15">
        <f>ROW()-8</f>
        <v>458</v>
      </c>
      <c r="D466" s="1" t="s">
        <v>296</v>
      </c>
      <c r="E466" s="16" t="str">
        <f>VLOOKUP(F466,Translation,Sprache,FALSE)</f>
        <v>ROBHOC-KLETTBAND-2ER-SET</v>
      </c>
      <c r="F466" s="16" t="s">
        <v>297</v>
      </c>
      <c r="G466" s="17" t="s">
        <v>334</v>
      </c>
      <c r="H466" s="18"/>
      <c r="I466" s="18"/>
      <c r="J466" s="18"/>
      <c r="K466" s="18"/>
      <c r="L466" s="18"/>
      <c r="M466" s="18"/>
      <c r="N466" s="19" t="str">
        <f>IF(SUM(H466:M466)=0,"",SUM(H466:M466))</f>
        <v/>
      </c>
      <c r="O466" s="20" t="str">
        <f>HYPERLINK("https://www.robhoc.de/artikel/"&amp;D466,"Info")</f>
        <v>Info</v>
      </c>
      <c r="P466" s="21"/>
    </row>
    <row r="467" spans="2:16" x14ac:dyDescent="0.4">
      <c r="B467" s="15">
        <f>ROW()-8</f>
        <v>459</v>
      </c>
      <c r="D467" s="1" t="s">
        <v>298</v>
      </c>
      <c r="E467" s="16" t="str">
        <f>VLOOKUP(F467,Translation,Sprache,FALSE)</f>
        <v>ROBHOC-MURMELBAHN-SET</v>
      </c>
      <c r="F467" s="16" t="s">
        <v>299</v>
      </c>
      <c r="G467" s="17" t="s">
        <v>334</v>
      </c>
      <c r="H467" s="18"/>
      <c r="I467" s="18"/>
      <c r="J467" s="18"/>
      <c r="K467" s="18"/>
      <c r="L467" s="18"/>
      <c r="M467" s="18"/>
      <c r="N467" s="19" t="str">
        <f>IF(SUM(H467:M467)=0,"",SUM(H467:M467))</f>
        <v/>
      </c>
      <c r="O467" s="20" t="str">
        <f>HYPERLINK("https://www.robhoc.de/artikel/"&amp;D467,"Info")</f>
        <v>Info</v>
      </c>
      <c r="P467" s="21"/>
    </row>
    <row r="468" spans="2:16" x14ac:dyDescent="0.4">
      <c r="B468" s="15">
        <f>ROW()-8</f>
        <v>460</v>
      </c>
      <c r="D468" s="1" t="s">
        <v>300</v>
      </c>
      <c r="E468" s="16" t="str">
        <f>VLOOKUP(F468,Translation,Sprache,FALSE)</f>
        <v>ROBHOC-MURMELBAHN-ROHR</v>
      </c>
      <c r="F468" s="16" t="s">
        <v>301</v>
      </c>
      <c r="G468" s="17" t="s">
        <v>336</v>
      </c>
      <c r="H468" s="18"/>
      <c r="I468" s="18"/>
      <c r="J468" s="18"/>
      <c r="K468" s="18"/>
      <c r="L468" s="18"/>
      <c r="M468" s="18"/>
      <c r="N468" s="19" t="str">
        <f>IF(SUM(H468:M468)=0,"",SUM(H468:M468))</f>
        <v/>
      </c>
      <c r="O468" s="20" t="str">
        <f>HYPERLINK("https://www.robhoc.de/artikel/"&amp;D468,"Info")</f>
        <v>Info</v>
      </c>
      <c r="P468" s="21"/>
    </row>
    <row r="469" spans="2:16" x14ac:dyDescent="0.4">
      <c r="B469" s="15">
        <f>ROW()-8</f>
        <v>461</v>
      </c>
      <c r="D469" s="1" t="s">
        <v>302</v>
      </c>
      <c r="E469" s="16" t="str">
        <f>VLOOKUP(F469,Translation,Sprache,FALSE)</f>
        <v>ROBHOC-GUMMISEIL-SET</v>
      </c>
      <c r="F469" s="16" t="s">
        <v>303</v>
      </c>
      <c r="G469" s="17" t="s">
        <v>334</v>
      </c>
      <c r="H469" s="18"/>
      <c r="I469" s="18"/>
      <c r="J469" s="18"/>
      <c r="K469" s="18"/>
      <c r="L469" s="18"/>
      <c r="M469" s="18"/>
      <c r="N469" s="19" t="str">
        <f>IF(SUM(H469:M469)=0,"",SUM(H469:M469))</f>
        <v/>
      </c>
      <c r="O469" s="20" t="str">
        <f>HYPERLINK("https://www.robhoc.de/artikel/"&amp;D469,"Info")</f>
        <v>Info</v>
      </c>
      <c r="P469" s="21"/>
    </row>
    <row r="470" spans="2:16" x14ac:dyDescent="0.4">
      <c r="B470" s="15">
        <f>ROW()-8</f>
        <v>462</v>
      </c>
      <c r="D470" s="1" t="s">
        <v>700</v>
      </c>
      <c r="E470" s="16" t="str">
        <f>VLOOKUP(F470,Translation,Sprache,FALSE)</f>
        <v>ROBHOC-SEIL-GUMMI-5MM</v>
      </c>
      <c r="F470" s="16" t="s">
        <v>213</v>
      </c>
      <c r="G470" s="17" t="s">
        <v>336</v>
      </c>
      <c r="H470" s="18"/>
      <c r="I470" s="18"/>
      <c r="J470" s="18"/>
      <c r="K470" s="18"/>
      <c r="L470" s="18"/>
      <c r="M470" s="18"/>
      <c r="N470" s="19" t="str">
        <f>IF(SUM(H470:M470)=0,"",SUM(H470:M470))</f>
        <v/>
      </c>
      <c r="O470" s="20" t="str">
        <f>HYPERLINK("https://www.robhoc.de/artikel/"&amp;D470,"Info")</f>
        <v>Info</v>
      </c>
      <c r="P470" s="21"/>
    </row>
    <row r="471" spans="2:16" x14ac:dyDescent="0.4">
      <c r="B471" s="15">
        <f>ROW()-8</f>
        <v>463</v>
      </c>
      <c r="D471" s="1" t="s">
        <v>701</v>
      </c>
      <c r="E471" s="16" t="str">
        <f>VLOOKUP(F471,Translation,Sprache,FALSE)</f>
        <v>ROBHOC-SEIL-GUMMI-5MM</v>
      </c>
      <c r="F471" s="16" t="s">
        <v>213</v>
      </c>
      <c r="G471" s="17" t="s">
        <v>336</v>
      </c>
      <c r="H471" s="18"/>
      <c r="I471" s="18"/>
      <c r="J471" s="18"/>
      <c r="K471" s="18"/>
      <c r="L471" s="18"/>
      <c r="M471" s="18"/>
      <c r="N471" s="19" t="str">
        <f>IF(SUM(H471:M471)=0,"",SUM(H471:M471))</f>
        <v/>
      </c>
      <c r="O471" s="20" t="str">
        <f>HYPERLINK("https://www.robhoc.de/artikel/"&amp;D471,"Info")</f>
        <v>Info</v>
      </c>
      <c r="P471" s="21"/>
    </row>
    <row r="472" spans="2:16" x14ac:dyDescent="0.4">
      <c r="B472" s="15">
        <f>ROW()-8</f>
        <v>464</v>
      </c>
      <c r="D472" s="1" t="s">
        <v>702</v>
      </c>
      <c r="E472" s="16" t="str">
        <f>VLOOKUP(F472,Translation,Sprache,FALSE)</f>
        <v>ROBHOC-SEIL-GUMMI-5MM</v>
      </c>
      <c r="F472" s="16" t="s">
        <v>213</v>
      </c>
      <c r="G472" s="17" t="s">
        <v>336</v>
      </c>
      <c r="H472" s="18"/>
      <c r="I472" s="18"/>
      <c r="J472" s="18"/>
      <c r="K472" s="18"/>
      <c r="L472" s="18"/>
      <c r="M472" s="18"/>
      <c r="N472" s="19" t="str">
        <f>IF(SUM(H472:M472)=0,"",SUM(H472:M472))</f>
        <v/>
      </c>
      <c r="O472" s="20" t="str">
        <f>HYPERLINK("https://www.robhoc.de/artikel/"&amp;D472,"Info")</f>
        <v>Info</v>
      </c>
      <c r="P472" s="21"/>
    </row>
    <row r="473" spans="2:16" x14ac:dyDescent="0.4">
      <c r="B473" s="15">
        <f>ROW()-8</f>
        <v>465</v>
      </c>
      <c r="D473" s="1" t="s">
        <v>703</v>
      </c>
      <c r="E473" s="16" t="str">
        <f>VLOOKUP(F473,Translation,Sprache,FALSE)</f>
        <v>ROBHOC-SEIL-GUMMI-5MM</v>
      </c>
      <c r="F473" s="16" t="s">
        <v>213</v>
      </c>
      <c r="G473" s="17" t="s">
        <v>336</v>
      </c>
      <c r="H473" s="18"/>
      <c r="I473" s="18"/>
      <c r="J473" s="18"/>
      <c r="K473" s="18"/>
      <c r="L473" s="18"/>
      <c r="M473" s="18"/>
      <c r="N473" s="19" t="str">
        <f>IF(SUM(H473:M473)=0,"",SUM(H473:M473))</f>
        <v/>
      </c>
      <c r="O473" s="20" t="str">
        <f>HYPERLINK("https://www.robhoc.de/artikel/"&amp;D473,"Info")</f>
        <v>Info</v>
      </c>
      <c r="P473" s="21"/>
    </row>
    <row r="474" spans="2:16" x14ac:dyDescent="0.4">
      <c r="B474" s="15">
        <f>ROW()-8</f>
        <v>466</v>
      </c>
      <c r="D474" s="1" t="s">
        <v>704</v>
      </c>
      <c r="E474" s="16" t="str">
        <f>VLOOKUP(F474,Translation,Sprache,FALSE)</f>
        <v>ROBHOC-SEIL-GUMMI-5MM</v>
      </c>
      <c r="F474" s="16" t="s">
        <v>213</v>
      </c>
      <c r="G474" s="17" t="s">
        <v>336</v>
      </c>
      <c r="H474" s="18"/>
      <c r="I474" s="18"/>
      <c r="J474" s="18"/>
      <c r="K474" s="18"/>
      <c r="L474" s="18"/>
      <c r="M474" s="18"/>
      <c r="N474" s="19" t="str">
        <f>IF(SUM(H474:M474)=0,"",SUM(H474:M474))</f>
        <v/>
      </c>
      <c r="O474" s="20" t="str">
        <f>HYPERLINK("https://www.robhoc.de/artikel/"&amp;D474,"Info")</f>
        <v>Info</v>
      </c>
      <c r="P474" s="21"/>
    </row>
    <row r="475" spans="2:16" x14ac:dyDescent="0.4">
      <c r="B475" s="15">
        <f>ROW()-8</f>
        <v>467</v>
      </c>
      <c r="D475" s="1" t="s">
        <v>705</v>
      </c>
      <c r="E475" s="16" t="str">
        <f>VLOOKUP(F475,Translation,Sprache,FALSE)</f>
        <v>ROBHOC-SEIL-GUMMI-5MM</v>
      </c>
      <c r="F475" s="16" t="s">
        <v>213</v>
      </c>
      <c r="G475" s="17" t="s">
        <v>336</v>
      </c>
      <c r="H475" s="18"/>
      <c r="I475" s="18"/>
      <c r="J475" s="18"/>
      <c r="K475" s="18"/>
      <c r="L475" s="18"/>
      <c r="M475" s="18"/>
      <c r="N475" s="19" t="str">
        <f>IF(SUM(H475:M475)=0,"",SUM(H475:M475))</f>
        <v/>
      </c>
      <c r="O475" s="20" t="str">
        <f>HYPERLINK("https://www.robhoc.de/artikel/"&amp;D475,"Info")</f>
        <v>Info</v>
      </c>
      <c r="P475" s="21"/>
    </row>
    <row r="476" spans="2:16" x14ac:dyDescent="0.4">
      <c r="B476" s="15">
        <f>ROW()-8</f>
        <v>468</v>
      </c>
      <c r="D476" s="1" t="s">
        <v>706</v>
      </c>
      <c r="E476" s="16" t="str">
        <f>VLOOKUP(F476,Translation,Sprache,FALSE)</f>
        <v>ROBHOC-SEIL-GUMMI-5MM</v>
      </c>
      <c r="F476" s="16" t="s">
        <v>213</v>
      </c>
      <c r="G476" s="17" t="s">
        <v>336</v>
      </c>
      <c r="H476" s="18"/>
      <c r="I476" s="18"/>
      <c r="J476" s="18"/>
      <c r="K476" s="18"/>
      <c r="L476" s="18"/>
      <c r="M476" s="18"/>
      <c r="N476" s="19" t="str">
        <f>IF(SUM(H476:M476)=0,"",SUM(H476:M476))</f>
        <v/>
      </c>
      <c r="O476" s="20" t="str">
        <f>HYPERLINK("https://www.robhoc.de/artikel/"&amp;D476,"Info")</f>
        <v>Info</v>
      </c>
      <c r="P476" s="21"/>
    </row>
    <row r="477" spans="2:16" x14ac:dyDescent="0.4">
      <c r="B477" s="15">
        <f>ROW()-8</f>
        <v>469</v>
      </c>
      <c r="D477" s="1" t="s">
        <v>707</v>
      </c>
      <c r="E477" s="16" t="str">
        <f>VLOOKUP(F477,Translation,Sprache,FALSE)</f>
        <v>ROBHOC-SEIL-GUMMI-5MM</v>
      </c>
      <c r="F477" s="16" t="s">
        <v>213</v>
      </c>
      <c r="G477" s="17" t="s">
        <v>336</v>
      </c>
      <c r="H477" s="18"/>
      <c r="I477" s="18"/>
      <c r="J477" s="18"/>
      <c r="K477" s="18"/>
      <c r="L477" s="18"/>
      <c r="M477" s="18"/>
      <c r="N477" s="19" t="str">
        <f>IF(SUM(H477:M477)=0,"",SUM(H477:M477))</f>
        <v/>
      </c>
      <c r="O477" s="20" t="str">
        <f>HYPERLINK("https://www.robhoc.de/artikel/"&amp;D477,"Info")</f>
        <v>Info</v>
      </c>
      <c r="P477" s="21"/>
    </row>
    <row r="478" spans="2:16" x14ac:dyDescent="0.4">
      <c r="B478" s="15">
        <f>ROW()-8</f>
        <v>470</v>
      </c>
      <c r="D478" s="1" t="s">
        <v>708</v>
      </c>
      <c r="E478" s="16" t="str">
        <f>VLOOKUP(F478,Translation,Sprache,FALSE)</f>
        <v>ROBHOC-SEIL-GUMMI-5MM</v>
      </c>
      <c r="F478" s="16" t="s">
        <v>213</v>
      </c>
      <c r="G478" s="17" t="s">
        <v>336</v>
      </c>
      <c r="H478" s="18"/>
      <c r="I478" s="18"/>
      <c r="J478" s="18"/>
      <c r="K478" s="18"/>
      <c r="L478" s="18"/>
      <c r="M478" s="18"/>
      <c r="N478" s="19" t="str">
        <f>IF(SUM(H478:M478)=0,"",SUM(H478:M478))</f>
        <v/>
      </c>
      <c r="O478" s="20" t="str">
        <f>HYPERLINK("https://www.robhoc.de/artikel/"&amp;D478,"Info")</f>
        <v>Info</v>
      </c>
      <c r="P478" s="21"/>
    </row>
    <row r="479" spans="2:16" x14ac:dyDescent="0.4">
      <c r="B479" s="15">
        <f>ROW()-8</f>
        <v>471</v>
      </c>
      <c r="D479" s="1" t="s">
        <v>709</v>
      </c>
      <c r="E479" s="16" t="str">
        <f>VLOOKUP(F479,Translation,Sprache,FALSE)</f>
        <v>ROBHOC-SEIL-GUMMI-5MM</v>
      </c>
      <c r="F479" s="16" t="s">
        <v>213</v>
      </c>
      <c r="G479" s="17" t="s">
        <v>336</v>
      </c>
      <c r="H479" s="18"/>
      <c r="I479" s="18"/>
      <c r="J479" s="18"/>
      <c r="K479" s="18"/>
      <c r="L479" s="18"/>
      <c r="M479" s="18"/>
      <c r="N479" s="19" t="str">
        <f>IF(SUM(H479:M479)=0,"",SUM(H479:M479))</f>
        <v/>
      </c>
      <c r="O479" s="20" t="str">
        <f>HYPERLINK("https://www.robhoc.de/artikel/"&amp;D479,"Info")</f>
        <v>Info</v>
      </c>
      <c r="P479" s="21"/>
    </row>
    <row r="480" spans="2:16" x14ac:dyDescent="0.4">
      <c r="B480" s="15">
        <f>ROW()-8</f>
        <v>472</v>
      </c>
      <c r="D480" s="1" t="s">
        <v>710</v>
      </c>
      <c r="E480" s="16" t="str">
        <f>VLOOKUP(F480,Translation,Sprache,FALSE)</f>
        <v>ROBHOC-SEIL-GUMMI-5MM</v>
      </c>
      <c r="F480" s="16" t="s">
        <v>213</v>
      </c>
      <c r="G480" s="17" t="s">
        <v>336</v>
      </c>
      <c r="H480" s="18"/>
      <c r="I480" s="18"/>
      <c r="J480" s="18"/>
      <c r="K480" s="18"/>
      <c r="L480" s="18"/>
      <c r="M480" s="18"/>
      <c r="N480" s="19" t="str">
        <f>IF(SUM(H480:M480)=0,"",SUM(H480:M480))</f>
        <v/>
      </c>
      <c r="O480" s="20" t="str">
        <f>HYPERLINK("https://www.robhoc.de/artikel/"&amp;D480,"Info")</f>
        <v>Info</v>
      </c>
      <c r="P480" s="21"/>
    </row>
    <row r="481" spans="2:16" x14ac:dyDescent="0.4">
      <c r="B481" s="15">
        <f>ROW()-8</f>
        <v>473</v>
      </c>
      <c r="D481" s="1" t="s">
        <v>711</v>
      </c>
      <c r="E481" s="16" t="str">
        <f>VLOOKUP(F481,Translation,Sprache,FALSE)</f>
        <v>ROBHOC-SEIL-GUMMI-5MM</v>
      </c>
      <c r="F481" s="16" t="s">
        <v>213</v>
      </c>
      <c r="G481" s="17" t="s">
        <v>336</v>
      </c>
      <c r="H481" s="18"/>
      <c r="I481" s="18"/>
      <c r="J481" s="18"/>
      <c r="K481" s="18"/>
      <c r="L481" s="18"/>
      <c r="M481" s="18"/>
      <c r="N481" s="19" t="str">
        <f>IF(SUM(H481:M481)=0,"",SUM(H481:M481))</f>
        <v/>
      </c>
      <c r="O481" s="20" t="str">
        <f>HYPERLINK("https://www.robhoc.de/artikel/"&amp;D481,"Info")</f>
        <v>Info</v>
      </c>
      <c r="P481" s="21"/>
    </row>
    <row r="482" spans="2:16" x14ac:dyDescent="0.4">
      <c r="B482" s="15">
        <f>ROW()-8</f>
        <v>474</v>
      </c>
      <c r="D482" s="1" t="s">
        <v>712</v>
      </c>
      <c r="E482" s="16" t="str">
        <f>VLOOKUP(F482,Translation,Sprache,FALSE)</f>
        <v>ROBHOC-SEIL-GUMMI-5MM</v>
      </c>
      <c r="F482" s="16" t="s">
        <v>213</v>
      </c>
      <c r="G482" s="17" t="s">
        <v>336</v>
      </c>
      <c r="H482" s="18"/>
      <c r="I482" s="18"/>
      <c r="J482" s="18"/>
      <c r="K482" s="18"/>
      <c r="L482" s="18"/>
      <c r="M482" s="18"/>
      <c r="N482" s="19" t="str">
        <f>IF(SUM(H482:M482)=0,"",SUM(H482:M482))</f>
        <v/>
      </c>
      <c r="O482" s="20" t="str">
        <f>HYPERLINK("https://www.robhoc.de/artikel/"&amp;D482,"Info")</f>
        <v>Info</v>
      </c>
      <c r="P482" s="21"/>
    </row>
    <row r="483" spans="2:16" x14ac:dyDescent="0.4">
      <c r="B483" s="15">
        <f>ROW()-8</f>
        <v>475</v>
      </c>
      <c r="D483" s="1" t="s">
        <v>713</v>
      </c>
      <c r="E483" s="16" t="str">
        <f>VLOOKUP(F483,Translation,Sprache,FALSE)</f>
        <v>ROBHOC-SEIL-GUMMI-5MM</v>
      </c>
      <c r="F483" s="16" t="s">
        <v>213</v>
      </c>
      <c r="G483" s="17" t="s">
        <v>336</v>
      </c>
      <c r="H483" s="18"/>
      <c r="I483" s="18"/>
      <c r="J483" s="18"/>
      <c r="K483" s="18"/>
      <c r="L483" s="18"/>
      <c r="M483" s="18"/>
      <c r="N483" s="19" t="str">
        <f>IF(SUM(H483:M483)=0,"",SUM(H483:M483))</f>
        <v/>
      </c>
      <c r="O483" s="20" t="str">
        <f>HYPERLINK("https://www.robhoc.de/artikel/"&amp;D483,"Info")</f>
        <v>Info</v>
      </c>
      <c r="P483" s="21"/>
    </row>
    <row r="484" spans="2:16" x14ac:dyDescent="0.4">
      <c r="B484" s="15">
        <f>ROW()-8</f>
        <v>476</v>
      </c>
      <c r="D484" s="1" t="s">
        <v>714</v>
      </c>
      <c r="E484" s="16" t="str">
        <f>VLOOKUP(F484,Translation,Sprache,FALSE)</f>
        <v>ROBHOC-SEIL-GUMMI-5MM</v>
      </c>
      <c r="F484" s="16" t="s">
        <v>213</v>
      </c>
      <c r="G484" s="17" t="s">
        <v>336</v>
      </c>
      <c r="H484" s="18"/>
      <c r="I484" s="18"/>
      <c r="J484" s="18"/>
      <c r="K484" s="18"/>
      <c r="L484" s="18"/>
      <c r="M484" s="18"/>
      <c r="N484" s="19" t="str">
        <f>IF(SUM(H484:M484)=0,"",SUM(H484:M484))</f>
        <v/>
      </c>
      <c r="O484" s="20" t="str">
        <f>HYPERLINK("https://www.robhoc.de/artikel/"&amp;D484,"Info")</f>
        <v>Info</v>
      </c>
      <c r="P484" s="21"/>
    </row>
    <row r="485" spans="2:16" x14ac:dyDescent="0.4">
      <c r="B485" s="15">
        <f>ROW()-8</f>
        <v>477</v>
      </c>
      <c r="D485" s="1" t="s">
        <v>715</v>
      </c>
      <c r="E485" s="16" t="str">
        <f>VLOOKUP(F485,Translation,Sprache,FALSE)</f>
        <v>ROBHOC-SEIL-GUMMI-5MM</v>
      </c>
      <c r="F485" s="16" t="s">
        <v>213</v>
      </c>
      <c r="G485" s="17" t="s">
        <v>336</v>
      </c>
      <c r="H485" s="18"/>
      <c r="I485" s="18"/>
      <c r="J485" s="18"/>
      <c r="K485" s="18"/>
      <c r="L485" s="18"/>
      <c r="M485" s="18"/>
      <c r="N485" s="19" t="str">
        <f>IF(SUM(H485:M485)=0,"",SUM(H485:M485))</f>
        <v/>
      </c>
      <c r="O485" s="20" t="str">
        <f>HYPERLINK("https://www.robhoc.de/artikel/"&amp;D485,"Info")</f>
        <v>Info</v>
      </c>
      <c r="P485" s="21"/>
    </row>
    <row r="486" spans="2:16" x14ac:dyDescent="0.4">
      <c r="B486" s="15">
        <f>ROW()-8</f>
        <v>478</v>
      </c>
      <c r="D486" s="1" t="s">
        <v>716</v>
      </c>
      <c r="E486" s="16" t="str">
        <f>VLOOKUP(F486,Translation,Sprache,FALSE)</f>
        <v>ROBHOC-SEIL-GUMMI-5MM</v>
      </c>
      <c r="F486" s="16" t="s">
        <v>213</v>
      </c>
      <c r="G486" s="17" t="s">
        <v>336</v>
      </c>
      <c r="H486" s="18"/>
      <c r="I486" s="18"/>
      <c r="J486" s="18"/>
      <c r="K486" s="18"/>
      <c r="L486" s="18"/>
      <c r="M486" s="18"/>
      <c r="N486" s="19" t="str">
        <f>IF(SUM(H486:M486)=0,"",SUM(H486:M486))</f>
        <v/>
      </c>
      <c r="O486" s="20" t="str">
        <f>HYPERLINK("https://www.robhoc.de/artikel/"&amp;D486,"Info")</f>
        <v>Info</v>
      </c>
      <c r="P486" s="21"/>
    </row>
    <row r="487" spans="2:16" x14ac:dyDescent="0.4">
      <c r="B487" s="15">
        <f>ROW()-8</f>
        <v>479</v>
      </c>
      <c r="D487" s="1" t="s">
        <v>717</v>
      </c>
      <c r="E487" s="16" t="str">
        <f>VLOOKUP(F487,Translation,Sprache,FALSE)</f>
        <v>ROBHOC-SEIL-GUMMI-5MM</v>
      </c>
      <c r="F487" s="16" t="s">
        <v>213</v>
      </c>
      <c r="G487" s="17" t="s">
        <v>336</v>
      </c>
      <c r="H487" s="18"/>
      <c r="I487" s="18"/>
      <c r="J487" s="18"/>
      <c r="K487" s="18"/>
      <c r="L487" s="18"/>
      <c r="M487" s="18"/>
      <c r="N487" s="19" t="str">
        <f>IF(SUM(H487:M487)=0,"",SUM(H487:M487))</f>
        <v/>
      </c>
      <c r="O487" s="20" t="str">
        <f>HYPERLINK("https://www.robhoc.de/artikel/"&amp;D487,"Info")</f>
        <v>Info</v>
      </c>
      <c r="P487" s="21"/>
    </row>
    <row r="488" spans="2:16" x14ac:dyDescent="0.4">
      <c r="B488" s="15">
        <f>ROW()-8</f>
        <v>480</v>
      </c>
      <c r="D488" s="1" t="s">
        <v>718</v>
      </c>
      <c r="E488" s="16" t="str">
        <f>VLOOKUP(F488,Translation,Sprache,FALSE)</f>
        <v>ROBHOC-SEIL-GUMMI-5MM</v>
      </c>
      <c r="F488" s="16" t="s">
        <v>213</v>
      </c>
      <c r="G488" s="17" t="s">
        <v>336</v>
      </c>
      <c r="H488" s="18"/>
      <c r="I488" s="18"/>
      <c r="J488" s="18"/>
      <c r="K488" s="18"/>
      <c r="L488" s="18"/>
      <c r="M488" s="18"/>
      <c r="N488" s="19" t="str">
        <f>IF(SUM(H488:M488)=0,"",SUM(H488:M488))</f>
        <v/>
      </c>
      <c r="O488" s="20" t="str">
        <f>HYPERLINK("https://www.robhoc.de/artikel/"&amp;D488,"Info")</f>
        <v>Info</v>
      </c>
      <c r="P488" s="21"/>
    </row>
    <row r="489" spans="2:16" x14ac:dyDescent="0.4">
      <c r="B489" s="15">
        <f>ROW()-8</f>
        <v>481</v>
      </c>
      <c r="D489" s="1" t="s">
        <v>719</v>
      </c>
      <c r="E489" s="16" t="str">
        <f>VLOOKUP(F489,Translation,Sprache,FALSE)</f>
        <v>ROBHOC-SEIL-GUMMI-5MM</v>
      </c>
      <c r="F489" s="16" t="s">
        <v>213</v>
      </c>
      <c r="G489" s="17" t="s">
        <v>336</v>
      </c>
      <c r="H489" s="18"/>
      <c r="I489" s="18"/>
      <c r="J489" s="18"/>
      <c r="K489" s="18"/>
      <c r="L489" s="18"/>
      <c r="M489" s="18"/>
      <c r="N489" s="19" t="str">
        <f>IF(SUM(H489:M489)=0,"",SUM(H489:M489))</f>
        <v/>
      </c>
      <c r="O489" s="20" t="str">
        <f>HYPERLINK("https://www.robhoc.de/artikel/"&amp;D489,"Info")</f>
        <v>Info</v>
      </c>
      <c r="P489" s="21"/>
    </row>
    <row r="490" spans="2:16" x14ac:dyDescent="0.4">
      <c r="B490" s="15">
        <f>ROW()-8</f>
        <v>482</v>
      </c>
      <c r="D490" s="1" t="s">
        <v>720</v>
      </c>
      <c r="E490" s="16" t="str">
        <f>VLOOKUP(F490,Translation,Sprache,FALSE)</f>
        <v>ROBHOC-SEIL-GUMMI-5MM</v>
      </c>
      <c r="F490" s="16" t="s">
        <v>213</v>
      </c>
      <c r="G490" s="17" t="s">
        <v>336</v>
      </c>
      <c r="H490" s="18"/>
      <c r="I490" s="18"/>
      <c r="J490" s="18"/>
      <c r="K490" s="18"/>
      <c r="L490" s="18"/>
      <c r="M490" s="18"/>
      <c r="N490" s="19" t="str">
        <f>IF(SUM(H490:M490)=0,"",SUM(H490:M490))</f>
        <v/>
      </c>
      <c r="O490" s="20" t="str">
        <f>HYPERLINK("https://www.robhoc.de/artikel/"&amp;D490,"Info")</f>
        <v>Info</v>
      </c>
      <c r="P490" s="21"/>
    </row>
    <row r="491" spans="2:16" x14ac:dyDescent="0.4">
      <c r="B491" s="15">
        <f>ROW()-8</f>
        <v>483</v>
      </c>
      <c r="D491" s="1" t="s">
        <v>721</v>
      </c>
      <c r="E491" s="16" t="str">
        <f>VLOOKUP(F491,Translation,Sprache,FALSE)</f>
        <v>ROBHOC-SEIL-GUMMI-5MM</v>
      </c>
      <c r="F491" s="16" t="s">
        <v>213</v>
      </c>
      <c r="G491" s="17" t="s">
        <v>336</v>
      </c>
      <c r="H491" s="18"/>
      <c r="I491" s="18"/>
      <c r="J491" s="18"/>
      <c r="K491" s="18"/>
      <c r="L491" s="18"/>
      <c r="M491" s="18"/>
      <c r="N491" s="19" t="str">
        <f>IF(SUM(H491:M491)=0,"",SUM(H491:M491))</f>
        <v/>
      </c>
      <c r="O491" s="20" t="str">
        <f>HYPERLINK("https://www.robhoc.de/artikel/"&amp;D491,"Info")</f>
        <v>Info</v>
      </c>
      <c r="P491" s="21"/>
    </row>
    <row r="492" spans="2:16" x14ac:dyDescent="0.4">
      <c r="B492" s="15">
        <f>ROW()-8</f>
        <v>484</v>
      </c>
      <c r="D492" s="1" t="s">
        <v>722</v>
      </c>
      <c r="E492" s="16" t="str">
        <f>VLOOKUP(F492,Translation,Sprache,FALSE)</f>
        <v>ROBHOC-SEIL-GUMMI-5MM</v>
      </c>
      <c r="F492" s="16" t="s">
        <v>213</v>
      </c>
      <c r="G492" s="17" t="s">
        <v>336</v>
      </c>
      <c r="H492" s="18"/>
      <c r="I492" s="18"/>
      <c r="J492" s="18"/>
      <c r="K492" s="18"/>
      <c r="L492" s="18"/>
      <c r="M492" s="18"/>
      <c r="N492" s="19" t="str">
        <f>IF(SUM(H492:M492)=0,"",SUM(H492:M492))</f>
        <v/>
      </c>
      <c r="O492" s="20" t="str">
        <f>HYPERLINK("https://www.robhoc.de/artikel/"&amp;D492,"Info")</f>
        <v>Info</v>
      </c>
      <c r="P492" s="21"/>
    </row>
    <row r="493" spans="2:16" x14ac:dyDescent="0.4">
      <c r="B493" s="15">
        <f>ROW()-8</f>
        <v>485</v>
      </c>
      <c r="D493" s="1" t="s">
        <v>723</v>
      </c>
      <c r="E493" s="16" t="str">
        <f>VLOOKUP(F493,Translation,Sprache,FALSE)</f>
        <v>ROBHOC-SEIL-GUMMI-5MM</v>
      </c>
      <c r="F493" s="16" t="s">
        <v>213</v>
      </c>
      <c r="G493" s="17" t="s">
        <v>336</v>
      </c>
      <c r="H493" s="18"/>
      <c r="I493" s="18"/>
      <c r="J493" s="18"/>
      <c r="K493" s="18"/>
      <c r="L493" s="18"/>
      <c r="M493" s="18"/>
      <c r="N493" s="19" t="str">
        <f>IF(SUM(H493:M493)=0,"",SUM(H493:M493))</f>
        <v/>
      </c>
      <c r="O493" s="20" t="str">
        <f>HYPERLINK("https://www.robhoc.de/artikel/"&amp;D493,"Info")</f>
        <v>Info</v>
      </c>
      <c r="P493" s="21"/>
    </row>
    <row r="494" spans="2:16" x14ac:dyDescent="0.4">
      <c r="B494" s="15">
        <f>ROW()-8</f>
        <v>486</v>
      </c>
      <c r="D494" s="1" t="s">
        <v>724</v>
      </c>
      <c r="E494" s="16" t="str">
        <f>VLOOKUP(F494,Translation,Sprache,FALSE)</f>
        <v>ROBHOC-SEIL-GUMMI-5MM</v>
      </c>
      <c r="F494" s="16" t="s">
        <v>213</v>
      </c>
      <c r="G494" s="17" t="s">
        <v>336</v>
      </c>
      <c r="H494" s="18"/>
      <c r="I494" s="18"/>
      <c r="J494" s="18"/>
      <c r="K494" s="18"/>
      <c r="L494" s="18"/>
      <c r="M494" s="18"/>
      <c r="N494" s="19" t="str">
        <f>IF(SUM(H494:M494)=0,"",SUM(H494:M494))</f>
        <v/>
      </c>
      <c r="O494" s="20" t="str">
        <f>HYPERLINK("https://www.robhoc.de/artikel/"&amp;D494,"Info")</f>
        <v>Info</v>
      </c>
      <c r="P494" s="21"/>
    </row>
    <row r="495" spans="2:16" x14ac:dyDescent="0.4">
      <c r="B495" s="15">
        <f>ROW()-8</f>
        <v>487</v>
      </c>
      <c r="D495" s="1" t="s">
        <v>725</v>
      </c>
      <c r="E495" s="16" t="str">
        <f>VLOOKUP(F495,Translation,Sprache,FALSE)</f>
        <v>ROBHOC-SEIL-GUMMI-5MM</v>
      </c>
      <c r="F495" s="16" t="s">
        <v>213</v>
      </c>
      <c r="G495" s="17" t="s">
        <v>336</v>
      </c>
      <c r="H495" s="18"/>
      <c r="I495" s="18"/>
      <c r="J495" s="18"/>
      <c r="K495" s="18"/>
      <c r="L495" s="18"/>
      <c r="M495" s="18"/>
      <c r="N495" s="19" t="str">
        <f>IF(SUM(H495:M495)=0,"",SUM(H495:M495))</f>
        <v/>
      </c>
      <c r="O495" s="20" t="str">
        <f>HYPERLINK("https://www.robhoc.de/artikel/"&amp;D495,"Info")</f>
        <v>Info</v>
      </c>
      <c r="P495" s="21"/>
    </row>
    <row r="496" spans="2:16" x14ac:dyDescent="0.4">
      <c r="B496" s="15">
        <f>ROW()-8</f>
        <v>488</v>
      </c>
      <c r="D496" s="1" t="s">
        <v>726</v>
      </c>
      <c r="E496" s="16" t="str">
        <f>VLOOKUP(F496,Translation,Sprache,FALSE)</f>
        <v>ROBHOC-SEIL-GUMMI-5MM</v>
      </c>
      <c r="F496" s="16" t="s">
        <v>213</v>
      </c>
      <c r="G496" s="17" t="s">
        <v>336</v>
      </c>
      <c r="H496" s="18"/>
      <c r="I496" s="18"/>
      <c r="J496" s="18"/>
      <c r="K496" s="18"/>
      <c r="L496" s="18"/>
      <c r="M496" s="18"/>
      <c r="N496" s="19" t="str">
        <f>IF(SUM(H496:M496)=0,"",SUM(H496:M496))</f>
        <v/>
      </c>
      <c r="O496" s="20" t="str">
        <f>HYPERLINK("https://www.robhoc.de/artikel/"&amp;D496,"Info")</f>
        <v>Info</v>
      </c>
      <c r="P496" s="21"/>
    </row>
    <row r="497" spans="2:16" x14ac:dyDescent="0.4">
      <c r="B497" s="15">
        <f>ROW()-8</f>
        <v>489</v>
      </c>
      <c r="D497" s="1" t="s">
        <v>727</v>
      </c>
      <c r="E497" s="16" t="str">
        <f>VLOOKUP(F497,Translation,Sprache,FALSE)</f>
        <v>ROBHOC-SEIL-GUMMI-5MM</v>
      </c>
      <c r="F497" s="16" t="s">
        <v>213</v>
      </c>
      <c r="G497" s="17" t="s">
        <v>336</v>
      </c>
      <c r="H497" s="18"/>
      <c r="I497" s="18"/>
      <c r="J497" s="18"/>
      <c r="K497" s="18"/>
      <c r="L497" s="18"/>
      <c r="M497" s="18"/>
      <c r="N497" s="19" t="str">
        <f>IF(SUM(H497:M497)=0,"",SUM(H497:M497))</f>
        <v/>
      </c>
      <c r="O497" s="20" t="str">
        <f>HYPERLINK("https://www.robhoc.de/artikel/"&amp;D497,"Info")</f>
        <v>Info</v>
      </c>
      <c r="P497" s="21"/>
    </row>
    <row r="498" spans="2:16" x14ac:dyDescent="0.4">
      <c r="B498" s="15">
        <f>ROW()-8</f>
        <v>490</v>
      </c>
      <c r="D498" s="1" t="s">
        <v>728</v>
      </c>
      <c r="E498" s="16" t="str">
        <f>VLOOKUP(F498,Translation,Sprache,FALSE)</f>
        <v>ROBHOC-SEIL-GUMMI-5MM</v>
      </c>
      <c r="F498" s="16" t="s">
        <v>213</v>
      </c>
      <c r="G498" s="17" t="s">
        <v>336</v>
      </c>
      <c r="H498" s="18"/>
      <c r="I498" s="18"/>
      <c r="J498" s="18"/>
      <c r="K498" s="18"/>
      <c r="L498" s="18"/>
      <c r="M498" s="18"/>
      <c r="N498" s="19" t="str">
        <f>IF(SUM(H498:M498)=0,"",SUM(H498:M498))</f>
        <v/>
      </c>
      <c r="O498" s="20" t="str">
        <f>HYPERLINK("https://www.robhoc.de/artikel/"&amp;D498,"Info")</f>
        <v>Info</v>
      </c>
      <c r="P498" s="21"/>
    </row>
    <row r="499" spans="2:16" x14ac:dyDescent="0.4">
      <c r="B499" s="15">
        <f>ROW()-8</f>
        <v>491</v>
      </c>
      <c r="D499" s="1" t="s">
        <v>729</v>
      </c>
      <c r="E499" s="16" t="str">
        <f>VLOOKUP(F499,Translation,Sprache,FALSE)</f>
        <v>ROBHOC-SEIL-GUMMI-5MM</v>
      </c>
      <c r="F499" s="16" t="s">
        <v>213</v>
      </c>
      <c r="G499" s="17" t="s">
        <v>336</v>
      </c>
      <c r="H499" s="18"/>
      <c r="I499" s="18"/>
      <c r="J499" s="18"/>
      <c r="K499" s="18"/>
      <c r="L499" s="18"/>
      <c r="M499" s="18"/>
      <c r="N499" s="19" t="str">
        <f>IF(SUM(H499:M499)=0,"",SUM(H499:M499))</f>
        <v/>
      </c>
      <c r="O499" s="20" t="str">
        <f>HYPERLINK("https://www.robhoc.de/artikel/"&amp;D499,"Info")</f>
        <v>Info</v>
      </c>
      <c r="P499" s="21"/>
    </row>
    <row r="500" spans="2:16" x14ac:dyDescent="0.4">
      <c r="B500" s="15">
        <f>ROW()-8</f>
        <v>492</v>
      </c>
      <c r="D500" s="1" t="s">
        <v>730</v>
      </c>
      <c r="E500" s="16" t="str">
        <f>VLOOKUP(F500,Translation,Sprache,FALSE)</f>
        <v>ROBHOC-SEIL-GUMMI-5MM</v>
      </c>
      <c r="F500" s="16" t="s">
        <v>213</v>
      </c>
      <c r="G500" s="17" t="s">
        <v>336</v>
      </c>
      <c r="H500" s="18"/>
      <c r="I500" s="18"/>
      <c r="J500" s="18"/>
      <c r="K500" s="18"/>
      <c r="L500" s="18"/>
      <c r="M500" s="18"/>
      <c r="N500" s="19" t="str">
        <f>IF(SUM(H500:M500)=0,"",SUM(H500:M500))</f>
        <v/>
      </c>
      <c r="O500" s="20" t="str">
        <f>HYPERLINK("https://www.robhoc.de/artikel/"&amp;D500,"Info")</f>
        <v>Info</v>
      </c>
      <c r="P500" s="21"/>
    </row>
    <row r="501" spans="2:16" x14ac:dyDescent="0.4">
      <c r="B501" s="15">
        <f>ROW()-8</f>
        <v>493</v>
      </c>
      <c r="D501" s="1" t="s">
        <v>731</v>
      </c>
      <c r="E501" s="16" t="str">
        <f>VLOOKUP(F501,Translation,Sprache,FALSE)</f>
        <v>ROBHOC-SEIL-GUMMI-5MM</v>
      </c>
      <c r="F501" s="16" t="s">
        <v>213</v>
      </c>
      <c r="G501" s="17" t="s">
        <v>336</v>
      </c>
      <c r="H501" s="18"/>
      <c r="I501" s="18"/>
      <c r="J501" s="18"/>
      <c r="K501" s="18"/>
      <c r="L501" s="18"/>
      <c r="M501" s="18"/>
      <c r="N501" s="19" t="str">
        <f>IF(SUM(H501:M501)=0,"",SUM(H501:M501))</f>
        <v/>
      </c>
      <c r="O501" s="20" t="str">
        <f>HYPERLINK("https://www.robhoc.de/artikel/"&amp;D501,"Info")</f>
        <v>Info</v>
      </c>
      <c r="P501" s="21"/>
    </row>
    <row r="502" spans="2:16" x14ac:dyDescent="0.4">
      <c r="B502" s="15">
        <f>ROW()-8</f>
        <v>494</v>
      </c>
      <c r="D502" s="1" t="s">
        <v>732</v>
      </c>
      <c r="E502" s="16" t="str">
        <f>VLOOKUP(F502,Translation,Sprache,FALSE)</f>
        <v>ROBHOC-SEIL-GUMMI-5MM</v>
      </c>
      <c r="F502" s="16" t="s">
        <v>213</v>
      </c>
      <c r="G502" s="17" t="s">
        <v>336</v>
      </c>
      <c r="H502" s="18"/>
      <c r="I502" s="18"/>
      <c r="J502" s="18"/>
      <c r="K502" s="18"/>
      <c r="L502" s="18"/>
      <c r="M502" s="18"/>
      <c r="N502" s="19" t="str">
        <f>IF(SUM(H502:M502)=0,"",SUM(H502:M502))</f>
        <v/>
      </c>
      <c r="O502" s="20" t="str">
        <f>HYPERLINK("https://www.robhoc.de/artikel/"&amp;D502,"Info")</f>
        <v>Info</v>
      </c>
      <c r="P502" s="21"/>
    </row>
    <row r="503" spans="2:16" x14ac:dyDescent="0.4">
      <c r="B503" s="15">
        <f>ROW()-8</f>
        <v>495</v>
      </c>
      <c r="D503" s="1" t="s">
        <v>733</v>
      </c>
      <c r="E503" s="16" t="str">
        <f>VLOOKUP(F503,Translation,Sprache,FALSE)</f>
        <v>ROBHOC-SEIL-GUMMI-5MM</v>
      </c>
      <c r="F503" s="16" t="s">
        <v>213</v>
      </c>
      <c r="G503" s="17" t="s">
        <v>336</v>
      </c>
      <c r="H503" s="18"/>
      <c r="I503" s="18"/>
      <c r="J503" s="18"/>
      <c r="K503" s="18"/>
      <c r="L503" s="18"/>
      <c r="M503" s="18"/>
      <c r="N503" s="19" t="str">
        <f>IF(SUM(H503:M503)=0,"",SUM(H503:M503))</f>
        <v/>
      </c>
      <c r="O503" s="20" t="str">
        <f>HYPERLINK("https://www.robhoc.de/artikel/"&amp;D503,"Info")</f>
        <v>Info</v>
      </c>
      <c r="P503" s="21"/>
    </row>
    <row r="504" spans="2:16" x14ac:dyDescent="0.4">
      <c r="B504" s="15">
        <f>ROW()-8</f>
        <v>496</v>
      </c>
      <c r="D504" s="1" t="s">
        <v>734</v>
      </c>
      <c r="E504" s="16" t="str">
        <f>VLOOKUP(F504,Translation,Sprache,FALSE)</f>
        <v>ROBHOC-SEIL-GUMMI-5MM</v>
      </c>
      <c r="F504" s="16" t="s">
        <v>213</v>
      </c>
      <c r="G504" s="17" t="s">
        <v>336</v>
      </c>
      <c r="H504" s="18"/>
      <c r="I504" s="18"/>
      <c r="J504" s="18"/>
      <c r="K504" s="18"/>
      <c r="L504" s="18"/>
      <c r="M504" s="18"/>
      <c r="N504" s="19" t="str">
        <f>IF(SUM(H504:M504)=0,"",SUM(H504:M504))</f>
        <v/>
      </c>
      <c r="O504" s="20" t="str">
        <f>HYPERLINK("https://www.robhoc.de/artikel/"&amp;D504,"Info")</f>
        <v>Info</v>
      </c>
      <c r="P504" s="21"/>
    </row>
    <row r="505" spans="2:16" x14ac:dyDescent="0.4">
      <c r="B505" s="15">
        <f>ROW()-8</f>
        <v>497</v>
      </c>
      <c r="D505" s="1" t="s">
        <v>304</v>
      </c>
      <c r="E505" s="16" t="str">
        <f>VLOOKUP(F505,Translation,Sprache,FALSE)</f>
        <v>ROBHOC-KLEMMKEIL-SET</v>
      </c>
      <c r="F505" s="16" t="s">
        <v>305</v>
      </c>
      <c r="G505" s="17" t="s">
        <v>334</v>
      </c>
      <c r="H505" s="18"/>
      <c r="I505" s="18"/>
      <c r="J505" s="18"/>
      <c r="K505" s="18"/>
      <c r="L505" s="18"/>
      <c r="M505" s="18"/>
      <c r="N505" s="19" t="str">
        <f>IF(SUM(H505:M505)=0,"",SUM(H505:M505))</f>
        <v/>
      </c>
      <c r="O505" s="20" t="str">
        <f>HYPERLINK("https://www.robhoc.de/artikel/"&amp;D505,"Info")</f>
        <v>Info</v>
      </c>
      <c r="P505" s="21"/>
    </row>
    <row r="506" spans="2:16" x14ac:dyDescent="0.4">
      <c r="B506" s="15">
        <f>ROW()-8</f>
        <v>498</v>
      </c>
      <c r="D506" s="1" t="s">
        <v>306</v>
      </c>
      <c r="E506" s="16" t="str">
        <f>VLOOKUP(F506,Translation,Sprache,FALSE)</f>
        <v>ROBHOC-FEDERKLAMMER-VERSTELLBAR-55MM-2ER-SET</v>
      </c>
      <c r="F506" s="16" t="s">
        <v>307</v>
      </c>
      <c r="G506" s="17" t="s">
        <v>334</v>
      </c>
      <c r="H506" s="18"/>
      <c r="I506" s="18"/>
      <c r="J506" s="18"/>
      <c r="K506" s="18"/>
      <c r="L506" s="18"/>
      <c r="M506" s="18"/>
      <c r="N506" s="19" t="str">
        <f>IF(SUM(H506:M506)=0,"",SUM(H506:M506))</f>
        <v/>
      </c>
      <c r="O506" s="20" t="str">
        <f>HYPERLINK("https://www.robhoc.de/artikel/"&amp;D506,"Info")</f>
        <v>Info</v>
      </c>
      <c r="P506" s="21"/>
    </row>
    <row r="507" spans="2:16" x14ac:dyDescent="0.4">
      <c r="B507" s="15">
        <f>ROW()-8</f>
        <v>499</v>
      </c>
      <c r="D507" s="1" t="s">
        <v>308</v>
      </c>
      <c r="E507" s="16" t="str">
        <f>VLOOKUP(F507,Translation,Sprache,FALSE)</f>
        <v>ROBHOC-FEDERKLAMMER-35MM-2ER-SET</v>
      </c>
      <c r="F507" s="16" t="s">
        <v>309</v>
      </c>
      <c r="G507" s="17" t="s">
        <v>334</v>
      </c>
      <c r="H507" s="18"/>
      <c r="I507" s="18"/>
      <c r="J507" s="18"/>
      <c r="K507" s="18"/>
      <c r="L507" s="18"/>
      <c r="M507" s="18"/>
      <c r="N507" s="19" t="str">
        <f>IF(SUM(H507:M507)=0,"",SUM(H507:M507))</f>
        <v/>
      </c>
      <c r="O507" s="20" t="str">
        <f>HYPERLINK("https://www.robhoc.de/artikel/"&amp;D507,"Info")</f>
        <v>Info</v>
      </c>
      <c r="P507" s="21"/>
    </row>
    <row r="508" spans="2:16" x14ac:dyDescent="0.4">
      <c r="B508" s="15">
        <f>ROW()-8</f>
        <v>500</v>
      </c>
      <c r="D508" s="1" t="s">
        <v>310</v>
      </c>
      <c r="E508" s="16" t="str">
        <f>VLOOKUP(F508,Translation,Sprache,FALSE)</f>
        <v>ROBHOC-HAKEN-3ER-SET</v>
      </c>
      <c r="F508" s="16" t="s">
        <v>311</v>
      </c>
      <c r="G508" s="17" t="s">
        <v>334</v>
      </c>
      <c r="H508" s="18"/>
      <c r="I508" s="18"/>
      <c r="J508" s="18"/>
      <c r="K508" s="18"/>
      <c r="L508" s="18"/>
      <c r="M508" s="18"/>
      <c r="N508" s="19" t="str">
        <f>IF(SUM(H508:M508)=0,"",SUM(H508:M508))</f>
        <v/>
      </c>
      <c r="O508" s="20" t="str">
        <f>HYPERLINK("https://www.robhoc.de/artikel/"&amp;D508,"Info")</f>
        <v>Info</v>
      </c>
      <c r="P508" s="21"/>
    </row>
    <row r="509" spans="2:16" x14ac:dyDescent="0.4">
      <c r="B509" s="15">
        <f>ROW()-8</f>
        <v>501</v>
      </c>
      <c r="D509" s="1" t="s">
        <v>312</v>
      </c>
      <c r="E509" s="16" t="str">
        <f>VLOOKUP(F509,Translation,Sprache,FALSE)</f>
        <v>ROBHOC-WANDHALTER</v>
      </c>
      <c r="F509" s="16" t="s">
        <v>313</v>
      </c>
      <c r="G509" s="17" t="s">
        <v>335</v>
      </c>
      <c r="H509" s="18"/>
      <c r="I509" s="18"/>
      <c r="J509" s="18"/>
      <c r="K509" s="18"/>
      <c r="L509" s="18"/>
      <c r="M509" s="18"/>
      <c r="N509" s="19" t="str">
        <f>IF(SUM(H509:M509)=0,"",SUM(H509:M509))</f>
        <v/>
      </c>
      <c r="O509" s="20" t="str">
        <f>HYPERLINK("https://www.robhoc.de/artikel/"&amp;D509,"Info")</f>
        <v>Info</v>
      </c>
      <c r="P509" s="21"/>
    </row>
    <row r="510" spans="2:16" x14ac:dyDescent="0.4">
      <c r="B510" s="15">
        <f>ROW()-8</f>
        <v>502</v>
      </c>
      <c r="D510" s="1" t="s">
        <v>315</v>
      </c>
      <c r="E510" s="16" t="str">
        <f>VLOOKUP(F510,Translation,Sprache,FALSE)</f>
        <v>ROBHOC-SLACKLINE+UNIVERSALPLATTE-WANDHALTER-SET</v>
      </c>
      <c r="F510" s="16" t="s">
        <v>316</v>
      </c>
      <c r="G510" s="17" t="s">
        <v>334</v>
      </c>
      <c r="H510" s="18"/>
      <c r="I510" s="18"/>
      <c r="J510" s="18"/>
      <c r="K510" s="18"/>
      <c r="L510" s="18"/>
      <c r="M510" s="18"/>
      <c r="N510" s="19" t="str">
        <f>IF(SUM(H510:M510)=0,"",SUM(H510:M510))</f>
        <v/>
      </c>
      <c r="O510" s="20" t="str">
        <f>HYPERLINK("https://www.robhoc.de/artikel/"&amp;D510,"Info")</f>
        <v>Info</v>
      </c>
      <c r="P510" s="21"/>
    </row>
    <row r="511" spans="2:16" x14ac:dyDescent="0.4">
      <c r="B511" s="15">
        <f>ROW()-8</f>
        <v>503</v>
      </c>
      <c r="D511" s="1" t="s">
        <v>317</v>
      </c>
      <c r="E511" s="16" t="str">
        <f>VLOOKUP(F511,Translation,Sprache,FALSE)</f>
        <v>ROBHOC-SCHWEBEBALKEN-WANDHALTER-SET</v>
      </c>
      <c r="F511" s="16" t="s">
        <v>318</v>
      </c>
      <c r="G511" s="17" t="s">
        <v>334</v>
      </c>
      <c r="H511" s="18"/>
      <c r="I511" s="18"/>
      <c r="J511" s="18"/>
      <c r="K511" s="18"/>
      <c r="L511" s="18"/>
      <c r="M511" s="18"/>
      <c r="N511" s="19" t="str">
        <f>IF(SUM(H511:M511)=0,"",SUM(H511:M511))</f>
        <v/>
      </c>
      <c r="O511" s="20" t="str">
        <f>HYPERLINK("https://www.robhoc.de/artikel/"&amp;D511,"Info")</f>
        <v>Info</v>
      </c>
      <c r="P511" s="21"/>
    </row>
    <row r="512" spans="2:16" x14ac:dyDescent="0.4">
      <c r="B512" s="15">
        <f>ROW()-8</f>
        <v>504</v>
      </c>
      <c r="D512" s="1" t="s">
        <v>319</v>
      </c>
      <c r="E512" s="16" t="str">
        <f>VLOOKUP(F512,Translation,Sprache,FALSE)</f>
        <v>ROBHOC-TURNELEMENT-WANDHALTER-SET</v>
      </c>
      <c r="F512" s="16" t="s">
        <v>320</v>
      </c>
      <c r="G512" s="17" t="s">
        <v>334</v>
      </c>
      <c r="H512" s="18"/>
      <c r="I512" s="18"/>
      <c r="J512" s="18"/>
      <c r="K512" s="18"/>
      <c r="L512" s="18"/>
      <c r="M512" s="18"/>
      <c r="N512" s="19" t="str">
        <f>IF(SUM(H512:M512)=0,"",SUM(H512:M512))</f>
        <v/>
      </c>
      <c r="O512" s="20" t="str">
        <f>HYPERLINK("https://www.robhoc.de/artikel/"&amp;D512,"Info")</f>
        <v>Info</v>
      </c>
      <c r="P512" s="21"/>
    </row>
    <row r="513" spans="2:16" x14ac:dyDescent="0.4">
      <c r="B513" s="15">
        <f>ROW()-8</f>
        <v>505</v>
      </c>
      <c r="D513" s="1" t="s">
        <v>1053</v>
      </c>
      <c r="E513" s="16" t="str">
        <f>VLOOKUP(F513,Translation,Sprache,FALSE)</f>
        <v>AKUSTIK-WANDABSORBER-PREISGRUPPE-1</v>
      </c>
      <c r="F513" s="16" t="s">
        <v>1098</v>
      </c>
      <c r="G513" s="17" t="s">
        <v>1111</v>
      </c>
      <c r="H513" s="18"/>
      <c r="I513" s="18"/>
      <c r="J513" s="18"/>
      <c r="K513" s="18"/>
      <c r="L513" s="18"/>
      <c r="M513" s="18"/>
      <c r="N513" s="19" t="str">
        <f>IF(SUM(H513:M513)=0,"",SUM(H513:M513))</f>
        <v/>
      </c>
      <c r="O513" s="20" t="str">
        <f>HYPERLINK("https://www.robhoc.de/artikel/"&amp;D513,"Info")</f>
        <v>Info</v>
      </c>
      <c r="P513" s="21"/>
    </row>
    <row r="514" spans="2:16" x14ac:dyDescent="0.4">
      <c r="B514" s="15">
        <f>ROW()-8</f>
        <v>506</v>
      </c>
      <c r="D514" s="1" t="s">
        <v>1054</v>
      </c>
      <c r="E514" s="16" t="str">
        <f>VLOOKUP(F514,Translation,Sprache,FALSE)</f>
        <v>AKUSTIK-WANDABSORBER-PREISGRUPPE-2</v>
      </c>
      <c r="F514" s="16" t="s">
        <v>1099</v>
      </c>
      <c r="G514" s="17" t="s">
        <v>1111</v>
      </c>
      <c r="H514" s="18"/>
      <c r="I514" s="18"/>
      <c r="J514" s="18"/>
      <c r="K514" s="18"/>
      <c r="L514" s="18"/>
      <c r="M514" s="18"/>
      <c r="N514" s="19" t="str">
        <f>IF(SUM(H514:M514)=0,"",SUM(H514:M514))</f>
        <v/>
      </c>
      <c r="O514" s="20" t="str">
        <f>HYPERLINK("https://www.robhoc.de/artikel/"&amp;D514,"Info")</f>
        <v>Info</v>
      </c>
      <c r="P514" s="21"/>
    </row>
    <row r="515" spans="2:16" x14ac:dyDescent="0.4">
      <c r="B515" s="15">
        <f>ROW()-8</f>
        <v>507</v>
      </c>
      <c r="D515" s="1" t="s">
        <v>1055</v>
      </c>
      <c r="E515" s="16" t="str">
        <f>VLOOKUP(F515,Translation,Sprache,FALSE)</f>
        <v>AKUSTIK-WANDABSORBER-PREISGRUPPE-3</v>
      </c>
      <c r="F515" s="16" t="s">
        <v>1100</v>
      </c>
      <c r="G515" s="17" t="s">
        <v>1111</v>
      </c>
      <c r="H515" s="18"/>
      <c r="I515" s="18"/>
      <c r="J515" s="18"/>
      <c r="K515" s="18"/>
      <c r="L515" s="18"/>
      <c r="M515" s="18"/>
      <c r="N515" s="19" t="str">
        <f>IF(SUM(H515:M515)=0,"",SUM(H515:M515))</f>
        <v/>
      </c>
      <c r="O515" s="20" t="str">
        <f>HYPERLINK("https://www.robhoc.de/artikel/"&amp;D515,"Info")</f>
        <v>Info</v>
      </c>
      <c r="P515" s="21"/>
    </row>
    <row r="516" spans="2:16" x14ac:dyDescent="0.4">
      <c r="B516" s="15">
        <f>ROW()-8</f>
        <v>508</v>
      </c>
      <c r="D516" s="1" t="s">
        <v>1056</v>
      </c>
      <c r="E516" s="16" t="str">
        <f>VLOOKUP(F516,Translation,Sprache,FALSE)</f>
        <v>AKUSTIK-WANDABSORBER-KREIS</v>
      </c>
      <c r="F516" s="16" t="s">
        <v>1101</v>
      </c>
      <c r="G516" s="17" t="s">
        <v>1110</v>
      </c>
      <c r="H516" s="18"/>
      <c r="I516" s="18"/>
      <c r="J516" s="18"/>
      <c r="K516" s="18"/>
      <c r="L516" s="18"/>
      <c r="M516" s="18"/>
      <c r="N516" s="19" t="str">
        <f>IF(SUM(H516:M516)=0,"",SUM(H516:M516))</f>
        <v/>
      </c>
      <c r="O516" s="20" t="str">
        <f>HYPERLINK("https://www.robhoc.de/artikel/"&amp;D516,"Info")</f>
        <v>Info</v>
      </c>
      <c r="P516" s="21"/>
    </row>
    <row r="517" spans="2:16" x14ac:dyDescent="0.4">
      <c r="B517" s="15">
        <f>ROW()-8</f>
        <v>509</v>
      </c>
      <c r="D517" s="1" t="s">
        <v>1057</v>
      </c>
      <c r="E517" s="16" t="str">
        <f>VLOOKUP(F517,Translation,Sprache,FALSE)</f>
        <v>AKUSTIK-WANDABSORBER-KREIS</v>
      </c>
      <c r="F517" s="16" t="s">
        <v>1101</v>
      </c>
      <c r="G517" s="17" t="s">
        <v>1110</v>
      </c>
      <c r="H517" s="18"/>
      <c r="I517" s="18"/>
      <c r="J517" s="18"/>
      <c r="K517" s="18"/>
      <c r="L517" s="18"/>
      <c r="M517" s="18"/>
      <c r="N517" s="19" t="str">
        <f>IF(SUM(H517:M517)=0,"",SUM(H517:M517))</f>
        <v/>
      </c>
      <c r="O517" s="20" t="str">
        <f>HYPERLINK("https://www.robhoc.de/artikel/"&amp;D517,"Info")</f>
        <v>Info</v>
      </c>
      <c r="P517" s="21"/>
    </row>
    <row r="518" spans="2:16" x14ac:dyDescent="0.4">
      <c r="B518" s="15">
        <f>ROW()-8</f>
        <v>510</v>
      </c>
      <c r="D518" s="1" t="s">
        <v>1058</v>
      </c>
      <c r="E518" s="16" t="str">
        <f>VLOOKUP(F518,Translation,Sprache,FALSE)</f>
        <v>AKUSTIK-WANDABSORBER-KREIS</v>
      </c>
      <c r="F518" s="16" t="s">
        <v>1101</v>
      </c>
      <c r="G518" s="17" t="s">
        <v>1110</v>
      </c>
      <c r="H518" s="18"/>
      <c r="I518" s="18"/>
      <c r="J518" s="18"/>
      <c r="K518" s="18"/>
      <c r="L518" s="18"/>
      <c r="M518" s="18"/>
      <c r="N518" s="19" t="str">
        <f>IF(SUM(H518:M518)=0,"",SUM(H518:M518))</f>
        <v/>
      </c>
      <c r="O518" s="20" t="str">
        <f>HYPERLINK("https://www.robhoc.de/artikel/"&amp;D518,"Info")</f>
        <v>Info</v>
      </c>
      <c r="P518" s="21"/>
    </row>
    <row r="519" spans="2:16" x14ac:dyDescent="0.4">
      <c r="B519" s="15">
        <f>ROW()-8</f>
        <v>511</v>
      </c>
      <c r="D519" s="1" t="s">
        <v>1059</v>
      </c>
      <c r="E519" s="16" t="str">
        <f>VLOOKUP(F519,Translation,Sprache,FALSE)</f>
        <v>AKUSTIK-WANDABSORBER-KREIS</v>
      </c>
      <c r="F519" s="16" t="s">
        <v>1101</v>
      </c>
      <c r="G519" s="17" t="s">
        <v>1110</v>
      </c>
      <c r="H519" s="18"/>
      <c r="I519" s="18"/>
      <c r="J519" s="18"/>
      <c r="K519" s="18"/>
      <c r="L519" s="18"/>
      <c r="M519" s="18"/>
      <c r="N519" s="19" t="str">
        <f>IF(SUM(H519:M519)=0,"",SUM(H519:M519))</f>
        <v/>
      </c>
      <c r="O519" s="20" t="str">
        <f>HYPERLINK("https://www.robhoc.de/artikel/"&amp;D519,"Info")</f>
        <v>Info</v>
      </c>
      <c r="P519" s="21"/>
    </row>
    <row r="520" spans="2:16" x14ac:dyDescent="0.4">
      <c r="B520" s="15">
        <f>ROW()-8</f>
        <v>512</v>
      </c>
      <c r="D520" s="1" t="s">
        <v>1060</v>
      </c>
      <c r="E520" s="16" t="str">
        <f>VLOOKUP(F520,Translation,Sprache,FALSE)</f>
        <v>AKUSTIK-WANDABSORBER-KREIS</v>
      </c>
      <c r="F520" s="16" t="s">
        <v>1101</v>
      </c>
      <c r="G520" s="17" t="s">
        <v>1110</v>
      </c>
      <c r="H520" s="18"/>
      <c r="I520" s="18"/>
      <c r="J520" s="18"/>
      <c r="K520" s="18"/>
      <c r="L520" s="18"/>
      <c r="M520" s="18"/>
      <c r="N520" s="19" t="str">
        <f>IF(SUM(H520:M520)=0,"",SUM(H520:M520))</f>
        <v/>
      </c>
      <c r="O520" s="20" t="str">
        <f>HYPERLINK("https://www.robhoc.de/artikel/"&amp;D520,"Info")</f>
        <v>Info</v>
      </c>
      <c r="P520" s="21"/>
    </row>
    <row r="521" spans="2:16" x14ac:dyDescent="0.4">
      <c r="B521" s="15">
        <f>ROW()-8</f>
        <v>513</v>
      </c>
      <c r="D521" s="1" t="s">
        <v>1061</v>
      </c>
      <c r="E521" s="16" t="str">
        <f>VLOOKUP(F521,Translation,Sprache,FALSE)</f>
        <v>AKUSTIK-WANDABSORBER-KREIS</v>
      </c>
      <c r="F521" s="16" t="s">
        <v>1101</v>
      </c>
      <c r="G521" s="17" t="s">
        <v>1110</v>
      </c>
      <c r="H521" s="18"/>
      <c r="I521" s="18"/>
      <c r="J521" s="18"/>
      <c r="K521" s="18"/>
      <c r="L521" s="18"/>
      <c r="M521" s="18"/>
      <c r="N521" s="19" t="str">
        <f>IF(SUM(H521:M521)=0,"",SUM(H521:M521))</f>
        <v/>
      </c>
      <c r="O521" s="20" t="str">
        <f>HYPERLINK("https://www.robhoc.de/artikel/"&amp;D521,"Info")</f>
        <v>Info</v>
      </c>
      <c r="P521" s="21"/>
    </row>
    <row r="522" spans="2:16" x14ac:dyDescent="0.4">
      <c r="B522" s="15">
        <f>ROW()-8</f>
        <v>514</v>
      </c>
      <c r="D522" s="1" t="s">
        <v>1062</v>
      </c>
      <c r="E522" s="16" t="str">
        <f>VLOOKUP(F522,Translation,Sprache,FALSE)</f>
        <v>AKUSTIK-WANDABSORBER-KREIS</v>
      </c>
      <c r="F522" s="16" t="s">
        <v>1101</v>
      </c>
      <c r="G522" s="17" t="s">
        <v>1110</v>
      </c>
      <c r="H522" s="18"/>
      <c r="I522" s="18"/>
      <c r="J522" s="18"/>
      <c r="K522" s="18"/>
      <c r="L522" s="18"/>
      <c r="M522" s="18"/>
      <c r="N522" s="19" t="str">
        <f>IF(SUM(H522:M522)=0,"",SUM(H522:M522))</f>
        <v/>
      </c>
      <c r="O522" s="20" t="str">
        <f>HYPERLINK("https://www.robhoc.de/artikel/"&amp;D522,"Info")</f>
        <v>Info</v>
      </c>
      <c r="P522" s="21"/>
    </row>
    <row r="523" spans="2:16" x14ac:dyDescent="0.4">
      <c r="B523" s="15">
        <f>ROW()-8</f>
        <v>515</v>
      </c>
      <c r="D523" s="1" t="s">
        <v>1063</v>
      </c>
      <c r="E523" s="16" t="str">
        <f>VLOOKUP(F523,Translation,Sprache,FALSE)</f>
        <v>AKUSTIK-WANDABSORBER-KREIS</v>
      </c>
      <c r="F523" s="16" t="s">
        <v>1101</v>
      </c>
      <c r="G523" s="17" t="s">
        <v>1110</v>
      </c>
      <c r="H523" s="18"/>
      <c r="I523" s="18"/>
      <c r="J523" s="18"/>
      <c r="K523" s="18"/>
      <c r="L523" s="18"/>
      <c r="M523" s="18"/>
      <c r="N523" s="19" t="str">
        <f>IF(SUM(H523:M523)=0,"",SUM(H523:M523))</f>
        <v/>
      </c>
      <c r="O523" s="20" t="str">
        <f>HYPERLINK("https://www.robhoc.de/artikel/"&amp;D523,"Info")</f>
        <v>Info</v>
      </c>
      <c r="P523" s="21"/>
    </row>
    <row r="524" spans="2:16" x14ac:dyDescent="0.4">
      <c r="B524" s="15">
        <f>ROW()-8</f>
        <v>516</v>
      </c>
      <c r="D524" s="1" t="s">
        <v>1064</v>
      </c>
      <c r="E524" s="16" t="str">
        <f>VLOOKUP(F524,Translation,Sprache,FALSE)</f>
        <v>AKUSTIK-DECKENSEGEL-PREISGRUPPE-1</v>
      </c>
      <c r="F524" s="16" t="s">
        <v>1102</v>
      </c>
      <c r="G524" s="17" t="s">
        <v>1111</v>
      </c>
      <c r="H524" s="18"/>
      <c r="I524" s="18"/>
      <c r="J524" s="18"/>
      <c r="K524" s="18"/>
      <c r="L524" s="18"/>
      <c r="M524" s="18"/>
      <c r="N524" s="19" t="str">
        <f>IF(SUM(H524:M524)=0,"",SUM(H524:M524))</f>
        <v/>
      </c>
      <c r="O524" s="20" t="str">
        <f>HYPERLINK("https://www.robhoc.de/artikel/"&amp;D524,"Info")</f>
        <v>Info</v>
      </c>
      <c r="P524" s="21"/>
    </row>
    <row r="525" spans="2:16" x14ac:dyDescent="0.4">
      <c r="B525" s="15">
        <f>ROW()-8</f>
        <v>517</v>
      </c>
      <c r="D525" s="1" t="s">
        <v>1065</v>
      </c>
      <c r="E525" s="16" t="str">
        <f>VLOOKUP(F525,Translation,Sprache,FALSE)</f>
        <v>AKUSTIK-DECKENSEGEL-PREISGRUPPE-2</v>
      </c>
      <c r="F525" s="16" t="s">
        <v>1103</v>
      </c>
      <c r="G525" s="17" t="s">
        <v>1111</v>
      </c>
      <c r="H525" s="18"/>
      <c r="I525" s="18"/>
      <c r="J525" s="18"/>
      <c r="K525" s="18"/>
      <c r="L525" s="18"/>
      <c r="M525" s="18"/>
      <c r="N525" s="19" t="str">
        <f>IF(SUM(H525:M525)=0,"",SUM(H525:M525))</f>
        <v/>
      </c>
      <c r="O525" s="20" t="str">
        <f>HYPERLINK("https://www.robhoc.de/artikel/"&amp;D525,"Info")</f>
        <v>Info</v>
      </c>
      <c r="P525" s="21"/>
    </row>
    <row r="526" spans="2:16" x14ac:dyDescent="0.4">
      <c r="B526" s="15">
        <f>ROW()-8</f>
        <v>518</v>
      </c>
      <c r="D526" s="1" t="s">
        <v>1066</v>
      </c>
      <c r="E526" s="16" t="str">
        <f>VLOOKUP(F526,Translation,Sprache,FALSE)</f>
        <v>AKUSTIK-DECKENSEGEL-PREISGRUPPE-3</v>
      </c>
      <c r="F526" s="16" t="s">
        <v>1104</v>
      </c>
      <c r="G526" s="17" t="s">
        <v>1111</v>
      </c>
      <c r="H526" s="18"/>
      <c r="I526" s="18"/>
      <c r="J526" s="18"/>
      <c r="K526" s="18"/>
      <c r="L526" s="18"/>
      <c r="M526" s="18"/>
      <c r="N526" s="19" t="str">
        <f>IF(SUM(H526:M526)=0,"",SUM(H526:M526))</f>
        <v/>
      </c>
      <c r="O526" s="20" t="str">
        <f>HYPERLINK("https://www.robhoc.de/artikel/"&amp;D526,"Info")</f>
        <v>Info</v>
      </c>
      <c r="P526" s="21"/>
    </row>
    <row r="527" spans="2:16" x14ac:dyDescent="0.4">
      <c r="B527" s="15">
        <f>ROW()-8</f>
        <v>519</v>
      </c>
      <c r="D527" s="1" t="s">
        <v>1067</v>
      </c>
      <c r="E527" s="16" t="str">
        <f>VLOOKUP(F527,Translation,Sprache,FALSE)</f>
        <v>AKUSTIK-DECKENSEGEL-KREIS</v>
      </c>
      <c r="F527" s="16" t="s">
        <v>1105</v>
      </c>
      <c r="G527" s="17" t="s">
        <v>1110</v>
      </c>
      <c r="H527" s="18"/>
      <c r="I527" s="18"/>
      <c r="J527" s="18"/>
      <c r="K527" s="18"/>
      <c r="L527" s="18"/>
      <c r="M527" s="18"/>
      <c r="N527" s="19" t="str">
        <f>IF(SUM(H527:M527)=0,"",SUM(H527:M527))</f>
        <v/>
      </c>
      <c r="O527" s="20" t="str">
        <f>HYPERLINK("https://www.robhoc.de/artikel/"&amp;D527,"Info")</f>
        <v>Info</v>
      </c>
      <c r="P527" s="21"/>
    </row>
    <row r="528" spans="2:16" x14ac:dyDescent="0.4">
      <c r="B528" s="15">
        <f>ROW()-8</f>
        <v>520</v>
      </c>
      <c r="D528" s="1" t="s">
        <v>1068</v>
      </c>
      <c r="E528" s="16" t="str">
        <f>VLOOKUP(F528,Translation,Sprache,FALSE)</f>
        <v>AKUSTIK-DECKENSEGEL-KREIS</v>
      </c>
      <c r="F528" s="16" t="s">
        <v>1105</v>
      </c>
      <c r="G528" s="17" t="s">
        <v>1110</v>
      </c>
      <c r="H528" s="18"/>
      <c r="I528" s="18"/>
      <c r="J528" s="18"/>
      <c r="K528" s="18"/>
      <c r="L528" s="18"/>
      <c r="M528" s="18"/>
      <c r="N528" s="19" t="str">
        <f>IF(SUM(H528:M528)=0,"",SUM(H528:M528))</f>
        <v/>
      </c>
      <c r="O528" s="20" t="str">
        <f>HYPERLINK("https://www.robhoc.de/artikel/"&amp;D528,"Info")</f>
        <v>Info</v>
      </c>
      <c r="P528" s="21"/>
    </row>
    <row r="529" spans="2:16" x14ac:dyDescent="0.4">
      <c r="B529" s="15">
        <f>ROW()-8</f>
        <v>521</v>
      </c>
      <c r="D529" s="1" t="s">
        <v>1069</v>
      </c>
      <c r="E529" s="16" t="str">
        <f>VLOOKUP(F529,Translation,Sprache,FALSE)</f>
        <v>AKUSTIK-DECKENSEGEL-KREIS</v>
      </c>
      <c r="F529" s="16" t="s">
        <v>1105</v>
      </c>
      <c r="G529" s="17" t="s">
        <v>1110</v>
      </c>
      <c r="H529" s="18"/>
      <c r="I529" s="18"/>
      <c r="J529" s="18"/>
      <c r="K529" s="18"/>
      <c r="L529" s="18"/>
      <c r="M529" s="18"/>
      <c r="N529" s="19" t="str">
        <f>IF(SUM(H529:M529)=0,"",SUM(H529:M529))</f>
        <v/>
      </c>
      <c r="O529" s="20" t="str">
        <f>HYPERLINK("https://www.robhoc.de/artikel/"&amp;D529,"Info")</f>
        <v>Info</v>
      </c>
      <c r="P529" s="21"/>
    </row>
    <row r="530" spans="2:16" x14ac:dyDescent="0.4">
      <c r="B530" s="15">
        <f>ROW()-8</f>
        <v>522</v>
      </c>
      <c r="D530" s="1" t="s">
        <v>1070</v>
      </c>
      <c r="E530" s="16" t="str">
        <f>VLOOKUP(F530,Translation,Sprache,FALSE)</f>
        <v>AKUSTIK-DECKENSEGEL-KREIS</v>
      </c>
      <c r="F530" s="16" t="s">
        <v>1105</v>
      </c>
      <c r="G530" s="17" t="s">
        <v>1110</v>
      </c>
      <c r="H530" s="18"/>
      <c r="I530" s="18"/>
      <c r="J530" s="18"/>
      <c r="K530" s="18"/>
      <c r="L530" s="18"/>
      <c r="M530" s="18"/>
      <c r="N530" s="19" t="str">
        <f>IF(SUM(H530:M530)=0,"",SUM(H530:M530))</f>
        <v/>
      </c>
      <c r="O530" s="20" t="str">
        <f>HYPERLINK("https://www.robhoc.de/artikel/"&amp;D530,"Info")</f>
        <v>Info</v>
      </c>
      <c r="P530" s="21"/>
    </row>
    <row r="531" spans="2:16" x14ac:dyDescent="0.4">
      <c r="B531" s="15">
        <f>ROW()-8</f>
        <v>523</v>
      </c>
      <c r="D531" s="1" t="s">
        <v>1071</v>
      </c>
      <c r="E531" s="16" t="str">
        <f>VLOOKUP(F531,Translation,Sprache,FALSE)</f>
        <v>AKUSTIK-DECKENSEGEL-KREIS</v>
      </c>
      <c r="F531" s="16" t="s">
        <v>1105</v>
      </c>
      <c r="G531" s="17" t="s">
        <v>1110</v>
      </c>
      <c r="H531" s="18"/>
      <c r="I531" s="18"/>
      <c r="J531" s="18"/>
      <c r="K531" s="18"/>
      <c r="L531" s="18"/>
      <c r="M531" s="18"/>
      <c r="N531" s="19" t="str">
        <f>IF(SUM(H531:M531)=0,"",SUM(H531:M531))</f>
        <v/>
      </c>
      <c r="O531" s="20" t="str">
        <f>HYPERLINK("https://www.robhoc.de/artikel/"&amp;D531,"Info")</f>
        <v>Info</v>
      </c>
      <c r="P531" s="21"/>
    </row>
    <row r="532" spans="2:16" x14ac:dyDescent="0.4">
      <c r="B532" s="15">
        <f>ROW()-8</f>
        <v>524</v>
      </c>
      <c r="D532" s="1" t="s">
        <v>1072</v>
      </c>
      <c r="E532" s="16" t="str">
        <f>VLOOKUP(F532,Translation,Sprache,FALSE)</f>
        <v>AKUSTIK-DECKENSEGEL-KREIS</v>
      </c>
      <c r="F532" s="16" t="s">
        <v>1105</v>
      </c>
      <c r="G532" s="17" t="s">
        <v>1110</v>
      </c>
      <c r="H532" s="18"/>
      <c r="I532" s="18"/>
      <c r="J532" s="18"/>
      <c r="K532" s="18"/>
      <c r="L532" s="18"/>
      <c r="M532" s="18"/>
      <c r="N532" s="19" t="str">
        <f>IF(SUM(H532:M532)=0,"",SUM(H532:M532))</f>
        <v/>
      </c>
      <c r="O532" s="20" t="str">
        <f>HYPERLINK("https://www.robhoc.de/artikel/"&amp;D532,"Info")</f>
        <v>Info</v>
      </c>
      <c r="P532" s="21"/>
    </row>
    <row r="533" spans="2:16" x14ac:dyDescent="0.4">
      <c r="B533" s="15">
        <f>ROW()-8</f>
        <v>525</v>
      </c>
      <c r="D533" s="1" t="s">
        <v>1073</v>
      </c>
      <c r="E533" s="16" t="str">
        <f>VLOOKUP(F533,Translation,Sprache,FALSE)</f>
        <v>AKUSTIK-DECKENSEGEL-KREIS</v>
      </c>
      <c r="F533" s="16" t="s">
        <v>1105</v>
      </c>
      <c r="G533" s="17" t="s">
        <v>1110</v>
      </c>
      <c r="H533" s="18"/>
      <c r="I533" s="18"/>
      <c r="J533" s="18"/>
      <c r="K533" s="18"/>
      <c r="L533" s="18"/>
      <c r="M533" s="18"/>
      <c r="N533" s="19" t="str">
        <f>IF(SUM(H533:M533)=0,"",SUM(H533:M533))</f>
        <v/>
      </c>
      <c r="O533" s="20" t="str">
        <f>HYPERLINK("https://www.robhoc.de/artikel/"&amp;D533,"Info")</f>
        <v>Info</v>
      </c>
      <c r="P533" s="21"/>
    </row>
    <row r="534" spans="2:16" x14ac:dyDescent="0.4">
      <c r="B534" s="15">
        <f>ROW()-8</f>
        <v>526</v>
      </c>
      <c r="D534" s="1" t="s">
        <v>1074</v>
      </c>
      <c r="E534" s="16" t="str">
        <f>VLOOKUP(F534,Translation,Sprache,FALSE)</f>
        <v>AKUSTIK-DECKENSEGEL-KREIS</v>
      </c>
      <c r="F534" s="16" t="s">
        <v>1105</v>
      </c>
      <c r="G534" s="17" t="s">
        <v>1110</v>
      </c>
      <c r="H534" s="18"/>
      <c r="I534" s="18"/>
      <c r="J534" s="18"/>
      <c r="K534" s="18"/>
      <c r="L534" s="18"/>
      <c r="M534" s="18"/>
      <c r="N534" s="19" t="str">
        <f>IF(SUM(H534:M534)=0,"",SUM(H534:M534))</f>
        <v/>
      </c>
      <c r="O534" s="20" t="str">
        <f>HYPERLINK("https://www.robhoc.de/artikel/"&amp;D534,"Info")</f>
        <v>Info</v>
      </c>
      <c r="P534" s="21"/>
    </row>
    <row r="535" spans="2:16" x14ac:dyDescent="0.4">
      <c r="B535" s="15">
        <f>ROW()-8</f>
        <v>527</v>
      </c>
      <c r="D535" s="1" t="s">
        <v>1075</v>
      </c>
      <c r="E535" s="16" t="str">
        <f>VLOOKUP(F535,Translation,Sprache,FALSE)</f>
        <v>AKUSTIK-DECKENABSORBER-PREISGRUPPE-1</v>
      </c>
      <c r="F535" s="16" t="s">
        <v>1106</v>
      </c>
      <c r="G535" s="17" t="s">
        <v>1111</v>
      </c>
      <c r="H535" s="18"/>
      <c r="I535" s="18"/>
      <c r="J535" s="18"/>
      <c r="K535" s="18"/>
      <c r="L535" s="18"/>
      <c r="M535" s="18"/>
      <c r="N535" s="19" t="str">
        <f>IF(SUM(H535:M535)=0,"",SUM(H535:M535))</f>
        <v/>
      </c>
      <c r="O535" s="20" t="str">
        <f>HYPERLINK("https://www.robhoc.de/artikel/"&amp;D535,"Info")</f>
        <v>Info</v>
      </c>
      <c r="P535" s="21"/>
    </row>
    <row r="536" spans="2:16" x14ac:dyDescent="0.4">
      <c r="B536" s="15">
        <f>ROW()-8</f>
        <v>528</v>
      </c>
      <c r="D536" s="1" t="s">
        <v>1076</v>
      </c>
      <c r="E536" s="16" t="str">
        <f>VLOOKUP(F536,Translation,Sprache,FALSE)</f>
        <v>AKUSTIK-DECKENABSORBER-PREISGRUPPE-2</v>
      </c>
      <c r="F536" s="16" t="s">
        <v>1107</v>
      </c>
      <c r="G536" s="17" t="s">
        <v>1111</v>
      </c>
      <c r="H536" s="18"/>
      <c r="I536" s="18"/>
      <c r="J536" s="18"/>
      <c r="K536" s="18"/>
      <c r="L536" s="18"/>
      <c r="M536" s="18"/>
      <c r="N536" s="19" t="str">
        <f>IF(SUM(H536:M536)=0,"",SUM(H536:M536))</f>
        <v/>
      </c>
      <c r="O536" s="20" t="str">
        <f>HYPERLINK("https://www.robhoc.de/artikel/"&amp;D536,"Info")</f>
        <v>Info</v>
      </c>
      <c r="P536" s="21"/>
    </row>
    <row r="537" spans="2:16" x14ac:dyDescent="0.4">
      <c r="B537" s="15">
        <f>ROW()-8</f>
        <v>529</v>
      </c>
      <c r="D537" s="1" t="s">
        <v>1077</v>
      </c>
      <c r="E537" s="16" t="str">
        <f>VLOOKUP(F537,Translation,Sprache,FALSE)</f>
        <v>AKUSTIK-DECKENABSORBER-PREISGRUPPE-3</v>
      </c>
      <c r="F537" s="16" t="s">
        <v>1108</v>
      </c>
      <c r="G537" s="17" t="s">
        <v>1111</v>
      </c>
      <c r="H537" s="18"/>
      <c r="I537" s="18"/>
      <c r="J537" s="18"/>
      <c r="K537" s="18"/>
      <c r="L537" s="18"/>
      <c r="M537" s="18"/>
      <c r="N537" s="19" t="str">
        <f>IF(SUM(H537:M537)=0,"",SUM(H537:M537))</f>
        <v/>
      </c>
      <c r="O537" s="20" t="str">
        <f>HYPERLINK("https://www.robhoc.de/artikel/"&amp;D537,"Info")</f>
        <v>Info</v>
      </c>
      <c r="P537" s="21"/>
    </row>
    <row r="538" spans="2:16" x14ac:dyDescent="0.4">
      <c r="B538" s="15">
        <f>ROW()-8</f>
        <v>530</v>
      </c>
      <c r="D538" s="1" t="s">
        <v>1078</v>
      </c>
      <c r="E538" s="16" t="str">
        <f>VLOOKUP(F538,Translation,Sprache,FALSE)</f>
        <v>AKUSTIK-ELEMENT-KLETTVERSCHLUSS</v>
      </c>
      <c r="F538" s="16" t="s">
        <v>1109</v>
      </c>
      <c r="G538" s="17" t="s">
        <v>336</v>
      </c>
      <c r="H538" s="18"/>
      <c r="I538" s="18"/>
      <c r="J538" s="18"/>
      <c r="K538" s="18"/>
      <c r="L538" s="18"/>
      <c r="M538" s="18"/>
      <c r="N538" s="19" t="str">
        <f>IF(SUM(H538:M538)=0,"",SUM(H538:M538))</f>
        <v/>
      </c>
      <c r="O538" s="20" t="str">
        <f>HYPERLINK("https://www.robhoc.de/artikel/"&amp;D538,"Info")</f>
        <v>Info</v>
      </c>
      <c r="P538" s="21"/>
    </row>
    <row r="539" spans="2:16" x14ac:dyDescent="0.4">
      <c r="B539" s="15">
        <f>ROW()-8</f>
        <v>531</v>
      </c>
      <c r="C539" s="4" t="str">
        <f>VLOOKUP("Abverkauf",Translation,Sprache,FALSE)</f>
        <v>Sale %</v>
      </c>
      <c r="D539" s="1" t="s">
        <v>321</v>
      </c>
      <c r="E539" s="16" t="str">
        <f>VLOOKUP(F539,Translation,Sprache,FALSE)</f>
        <v>ROBHOC-JUST-BLOCKS-3+ (336 Teile)</v>
      </c>
      <c r="F539" s="16" t="s">
        <v>322</v>
      </c>
      <c r="G539" s="17" t="s">
        <v>334</v>
      </c>
      <c r="H539" s="18"/>
      <c r="I539" s="18"/>
      <c r="J539" s="18"/>
      <c r="K539" s="18"/>
      <c r="L539" s="18"/>
      <c r="M539" s="18"/>
      <c r="N539" s="19" t="str">
        <f>IF(SUM(H539:M539)=0,"",SUM(H539:M539))</f>
        <v/>
      </c>
      <c r="O539" s="20" t="str">
        <f>HYPERLINK("https://www.robhoc.de/artikel/"&amp;D539,"Info")</f>
        <v>Info</v>
      </c>
      <c r="P539" s="21"/>
    </row>
    <row r="540" spans="2:16" x14ac:dyDescent="0.4">
      <c r="B540" s="15">
        <f>ROW()-8</f>
        <v>532</v>
      </c>
      <c r="C540" s="4" t="str">
        <f>VLOOKUP("Abverkauf",Translation,Sprache,FALSE)</f>
        <v>Sale %</v>
      </c>
      <c r="D540" s="1" t="s">
        <v>323</v>
      </c>
      <c r="E540" s="16" t="str">
        <f>VLOOKUP(F540,Translation,Sprache,FALSE)</f>
        <v>ROBHOC-JUST-BLOCKS-0+ (240 Teile)</v>
      </c>
      <c r="F540" s="16" t="s">
        <v>324</v>
      </c>
      <c r="G540" s="17" t="s">
        <v>334</v>
      </c>
      <c r="H540" s="18"/>
      <c r="I540" s="18"/>
      <c r="J540" s="18"/>
      <c r="K540" s="18"/>
      <c r="L540" s="18"/>
      <c r="M540" s="18"/>
      <c r="N540" s="19" t="str">
        <f>IF(SUM(H540:M540)=0,"",SUM(H540:M540))</f>
        <v/>
      </c>
      <c r="O540" s="20" t="str">
        <f>HYPERLINK("https://www.robhoc.de/artikel/"&amp;D540,"Info")</f>
        <v>Info</v>
      </c>
      <c r="P540" s="21"/>
    </row>
    <row r="541" spans="2:16" x14ac:dyDescent="0.4">
      <c r="B541" s="15">
        <f>ROW()-8</f>
        <v>533</v>
      </c>
      <c r="D541" s="1" t="s">
        <v>325</v>
      </c>
      <c r="E541" s="16" t="str">
        <f>VLOOKUP(F541,Translation,Sprache,FALSE)</f>
        <v>ROBHOC-MUSTER-SET</v>
      </c>
      <c r="F541" s="16" t="s">
        <v>326</v>
      </c>
      <c r="G541" s="17" t="s">
        <v>334</v>
      </c>
      <c r="H541" s="18"/>
      <c r="I541" s="18"/>
      <c r="J541" s="18"/>
      <c r="K541" s="18"/>
      <c r="L541" s="18"/>
      <c r="M541" s="18"/>
      <c r="N541" s="19" t="str">
        <f>IF(SUM(H541:M541)=0,"",SUM(H541:M541))</f>
        <v/>
      </c>
      <c r="O541" s="20" t="str">
        <f>HYPERLINK("https://www.robhoc.de/artikel/"&amp;D541,"Info")</f>
        <v>Info</v>
      </c>
      <c r="P541" s="21"/>
    </row>
    <row r="542" spans="2:16" x14ac:dyDescent="0.4">
      <c r="B542" s="15">
        <f>ROW()-8</f>
        <v>534</v>
      </c>
      <c r="D542" s="1" t="s">
        <v>757</v>
      </c>
      <c r="E542" s="16" t="str">
        <f>VLOOKUP(F542,Translation,Sprache,FALSE)</f>
        <v>ROBHOC-LENKROLLE-H45,5-PIN</v>
      </c>
      <c r="F542" s="16" t="s">
        <v>773</v>
      </c>
      <c r="G542" s="17" t="s">
        <v>335</v>
      </c>
      <c r="H542" s="18"/>
      <c r="I542" s="18"/>
      <c r="J542" s="18"/>
      <c r="K542" s="18"/>
      <c r="L542" s="18"/>
      <c r="M542" s="18"/>
      <c r="N542" s="19" t="str">
        <f>IF(SUM(H542:M542)=0,"",SUM(H542:M542))</f>
        <v/>
      </c>
      <c r="O542" s="20" t="str">
        <f>HYPERLINK("https://www.robhoc.de/artikel/"&amp;D542,"Info")</f>
        <v>Info</v>
      </c>
      <c r="P542" s="21"/>
    </row>
  </sheetData>
  <sheetProtection algorithmName="SHA-512" hashValue="NHDGW7OM0OiqLoPkWRHs2jDjoRZ46UHUiVrvSdvn3nWdZuVDoLnigA2VeEe83eUXsqJxlOk5hk6YTv7+emEsrw==" saltValue="D0NHvvAwFCh1Xmf5Tyx4Uw==" spinCount="100000" sheet="1" objects="1" scenarios="1" selectLockedCells="1" autoFilter="0"/>
  <autoFilter ref="D8:N280" xr:uid="{00000000-0001-0000-0000-000000000000}"/>
  <sortState xmlns:xlrd2="http://schemas.microsoft.com/office/spreadsheetml/2017/richdata2" ref="B9:P542">
    <sortCondition ref="D9:D542"/>
  </sortState>
  <mergeCells count="4">
    <mergeCell ref="O2:O7"/>
    <mergeCell ref="H7:M7"/>
    <mergeCell ref="H4:M4"/>
    <mergeCell ref="N2:N7"/>
  </mergeCells>
  <phoneticPr fontId="13" type="noConversion"/>
  <conditionalFormatting sqref="E9:F542">
    <cfRule type="expression" dxfId="0" priority="3">
      <formula>AND(NOT(ISBLANK(#REF!)),SEARCH(#REF!,$E9))</formula>
    </cfRule>
  </conditionalFormatting>
  <dataValidations count="1">
    <dataValidation type="whole" allowBlank="1" showInputMessage="1" showErrorMessage="1" errorTitle="Fehlermeldung" error="Nur ein Mal je Kunde erhältlich._x000a_Bitte 1 eingeben." sqref="H11" xr:uid="{DB9E5F18-0397-4B79-91B0-CCF077FB29DC}">
      <formula1>1</formula1>
      <formula2>1</formula2>
    </dataValidation>
  </dataValidations>
  <hyperlinks>
    <hyperlink ref="E3" r:id="rId1" display="https://aspekt.weclapp.com/webapp/document/962debf7-51ce-45d4-9bc4-b14242b34c3f/bzhlyogcjxwqyikp/ROBHOC-ARTIKELLISTE%2BSCHNELLBESTELLUNG.xlsx" xr:uid="{8653AC6C-8BBE-48D1-A9F9-45C5033FF8BC}"/>
    <hyperlink ref="E5" r:id="rId2" display="mailto:info@robhoc.de?subject=Anfrage%20an%20ROBHOC%20-%20Bitte%20erstellen%20Sie%20uns%20ein%20Angebot." xr:uid="{D7494C4B-D097-4D02-9405-DE02C25418B0}"/>
    <hyperlink ref="E6" r:id="rId3" display="https://www.robhoc.de/quick-order" xr:uid="{0F866A1A-6238-4EA1-AFEC-1C6D62E68047}"/>
    <hyperlink ref="D2" r:id="rId4" display="https://aspekt.weclapp.com/webapp/document/962debf7-51ce-45d4-9bc4-b14242b34c3f/bzhlyogcjxwqyikp/ROBHOC-ARTIKELLISTE%2BSCHNELLBESTELLUNG.xlsx" xr:uid="{B94B4659-7283-4A3A-9AC5-6E512DC48CCA}"/>
    <hyperlink ref="E2" r:id="rId5" display="https://aspekt.weclapp.com/webapp/document/a13f6e6b-aec7-4658-b2c1-6f8843919f4b/rxxgoqojoigvajcy/ROBHOC-UPLOAD-BESTELLUNG-Anleitung.pdf" xr:uid="{C7EA1ED0-A43E-4A9E-BB05-B6CB123F3131}"/>
  </hyperlinks>
  <pageMargins left="0.70866141732283472" right="0.70866141732283472" top="0.74803149606299213" bottom="0.74803149606299213" header="0.31496062992125984" footer="0.31496062992125984"/>
  <pageSetup scale="46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9" name="Drop Down 14">
              <controlPr defaultSize="0" autoLine="0" autoPict="0" altText="Sprache">
                <anchor moveWithCells="1">
                  <from>
                    <xdr:col>3</xdr:col>
                    <xdr:colOff>10886</xdr:colOff>
                    <xdr:row>3</xdr:row>
                    <xdr:rowOff>10886</xdr:rowOff>
                  </from>
                  <to>
                    <xdr:col>3</xdr:col>
                    <xdr:colOff>3260271</xdr:colOff>
                    <xdr:row>4</xdr:row>
                    <xdr:rowOff>21771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5777-FF4B-4DC5-85EB-D2F61F3FC83D}">
  <dimension ref="A1:H246"/>
  <sheetViews>
    <sheetView workbookViewId="0">
      <pane ySplit="1" topLeftCell="A22" activePane="bottomLeft" state="frozen"/>
      <selection pane="bottomLeft" activeCell="E56" sqref="E56:G56"/>
    </sheetView>
  </sheetViews>
  <sheetFormatPr baseColWidth="10" defaultColWidth="11.3828125" defaultRowHeight="14.6" x14ac:dyDescent="0.4"/>
  <cols>
    <col min="1" max="1" width="12" style="28" customWidth="1"/>
    <col min="2" max="2" width="11.3828125" style="28" customWidth="1"/>
    <col min="3" max="3" width="5.15234375" style="28" customWidth="1"/>
    <col min="4" max="4" width="58.3828125" style="28" customWidth="1"/>
    <col min="5" max="5" width="74" style="28" customWidth="1"/>
    <col min="6" max="6" width="74.23046875" style="28" customWidth="1"/>
    <col min="7" max="7" width="71.84375" style="28" customWidth="1"/>
    <col min="8" max="16384" width="11.3828125" style="28"/>
  </cols>
  <sheetData>
    <row r="1" spans="1:8" s="27" customFormat="1" x14ac:dyDescent="0.4">
      <c r="A1" s="27" t="str">
        <f>VLOOKUP(SCHNELLBESTELLUNG!D4,A2:B1048576,2)</f>
        <v>deutsch</v>
      </c>
      <c r="B1" s="27" t="s">
        <v>345</v>
      </c>
      <c r="D1" s="27" t="s">
        <v>346</v>
      </c>
      <c r="E1" s="27" t="s">
        <v>344</v>
      </c>
      <c r="F1" s="27" t="s">
        <v>347</v>
      </c>
      <c r="G1" s="27" t="s">
        <v>348</v>
      </c>
    </row>
    <row r="2" spans="1:8" x14ac:dyDescent="0.4">
      <c r="A2" s="28">
        <v>1</v>
      </c>
      <c r="B2" s="28" t="str">
        <f>E1</f>
        <v>deutsch</v>
      </c>
    </row>
    <row r="3" spans="1:8" x14ac:dyDescent="0.4">
      <c r="A3" s="28">
        <v>2</v>
      </c>
      <c r="B3" s="28" t="str">
        <f>F1</f>
        <v>english</v>
      </c>
      <c r="C3" s="28" t="s">
        <v>349</v>
      </c>
      <c r="E3" s="29"/>
      <c r="F3" s="29"/>
      <c r="H3" s="29"/>
    </row>
    <row r="4" spans="1:8" x14ac:dyDescent="0.4">
      <c r="A4" s="28">
        <v>3</v>
      </c>
      <c r="B4" s="28" t="str">
        <f>G1</f>
        <v>nederlands</v>
      </c>
      <c r="C4" s="28" t="s">
        <v>349</v>
      </c>
      <c r="E4" s="28" t="s">
        <v>350</v>
      </c>
    </row>
    <row r="5" spans="1:8" x14ac:dyDescent="0.4">
      <c r="C5" s="28" t="s">
        <v>349</v>
      </c>
    </row>
    <row r="6" spans="1:8" x14ac:dyDescent="0.4">
      <c r="C6" s="28" t="s">
        <v>349</v>
      </c>
      <c r="D6" s="28" t="s">
        <v>351</v>
      </c>
      <c r="E6" s="28" t="s">
        <v>352</v>
      </c>
      <c r="F6" s="28" t="s">
        <v>353</v>
      </c>
      <c r="G6" s="28" t="s">
        <v>354</v>
      </c>
    </row>
    <row r="7" spans="1:8" x14ac:dyDescent="0.4">
      <c r="C7" s="28" t="s">
        <v>349</v>
      </c>
      <c r="D7" s="28" t="s">
        <v>355</v>
      </c>
      <c r="E7" s="28" t="s">
        <v>356</v>
      </c>
      <c r="F7" s="28" t="s">
        <v>357</v>
      </c>
      <c r="G7" s="28" t="s">
        <v>358</v>
      </c>
    </row>
    <row r="8" spans="1:8" x14ac:dyDescent="0.4">
      <c r="C8" s="28" t="s">
        <v>349</v>
      </c>
      <c r="D8" s="28" t="s">
        <v>359</v>
      </c>
      <c r="E8" s="28" t="s">
        <v>360</v>
      </c>
      <c r="F8" s="28" t="s">
        <v>361</v>
      </c>
      <c r="G8" s="28" t="s">
        <v>362</v>
      </c>
    </row>
    <row r="9" spans="1:8" x14ac:dyDescent="0.4">
      <c r="D9" s="28" t="s">
        <v>363</v>
      </c>
      <c r="E9" s="28" t="s">
        <v>364</v>
      </c>
      <c r="F9" s="28" t="s">
        <v>365</v>
      </c>
      <c r="G9" s="28" t="s">
        <v>366</v>
      </c>
    </row>
    <row r="10" spans="1:8" x14ac:dyDescent="0.4">
      <c r="D10" s="28" t="s">
        <v>367</v>
      </c>
      <c r="E10" s="28" t="s">
        <v>367</v>
      </c>
      <c r="F10" s="28" t="s">
        <v>368</v>
      </c>
      <c r="G10" s="28" t="s">
        <v>368</v>
      </c>
    </row>
    <row r="11" spans="1:8" x14ac:dyDescent="0.4">
      <c r="D11" s="28" t="s">
        <v>369</v>
      </c>
      <c r="E11" s="28" t="s">
        <v>370</v>
      </c>
      <c r="F11" s="28" t="s">
        <v>371</v>
      </c>
      <c r="G11" s="28" t="s">
        <v>372</v>
      </c>
    </row>
    <row r="12" spans="1:8" x14ac:dyDescent="0.4">
      <c r="D12" s="28" t="s">
        <v>373</v>
      </c>
      <c r="E12" s="28" t="s">
        <v>373</v>
      </c>
      <c r="F12" s="28" t="s">
        <v>374</v>
      </c>
      <c r="G12" s="28" t="s">
        <v>373</v>
      </c>
    </row>
    <row r="13" spans="1:8" x14ac:dyDescent="0.4">
      <c r="D13" s="28" t="s">
        <v>375</v>
      </c>
      <c r="E13" s="28" t="s">
        <v>376</v>
      </c>
      <c r="F13" s="28" t="s">
        <v>376</v>
      </c>
      <c r="G13" s="28" t="s">
        <v>376</v>
      </c>
    </row>
    <row r="14" spans="1:8" x14ac:dyDescent="0.4">
      <c r="D14" s="28" t="s">
        <v>377</v>
      </c>
      <c r="E14" s="28" t="s">
        <v>377</v>
      </c>
      <c r="F14" s="28" t="s">
        <v>378</v>
      </c>
      <c r="G14" s="28" t="s">
        <v>379</v>
      </c>
    </row>
    <row r="15" spans="1:8" x14ac:dyDescent="0.4">
      <c r="D15" s="28" t="s">
        <v>380</v>
      </c>
      <c r="E15" s="28" t="s">
        <v>380</v>
      </c>
      <c r="F15" s="28" t="s">
        <v>381</v>
      </c>
      <c r="G15" s="28" t="s">
        <v>382</v>
      </c>
    </row>
    <row r="16" spans="1:8" x14ac:dyDescent="0.4">
      <c r="D16" s="28" t="s">
        <v>383</v>
      </c>
      <c r="E16" s="28" t="s">
        <v>383</v>
      </c>
      <c r="F16" s="28" t="s">
        <v>384</v>
      </c>
      <c r="G16" s="28" t="s">
        <v>385</v>
      </c>
    </row>
    <row r="17" spans="4:7" x14ac:dyDescent="0.4">
      <c r="D17" s="28" t="s">
        <v>386</v>
      </c>
      <c r="E17" s="28" t="s">
        <v>387</v>
      </c>
      <c r="F17" s="28" t="s">
        <v>388</v>
      </c>
      <c r="G17" s="28" t="s">
        <v>389</v>
      </c>
    </row>
    <row r="18" spans="4:7" x14ac:dyDescent="0.4">
      <c r="D18" s="28" t="s">
        <v>390</v>
      </c>
      <c r="E18" s="28" t="s">
        <v>391</v>
      </c>
      <c r="F18" s="28" t="s">
        <v>392</v>
      </c>
      <c r="G18" s="28" t="s">
        <v>393</v>
      </c>
    </row>
    <row r="19" spans="4:7" x14ac:dyDescent="0.4">
      <c r="D19" s="28" t="s">
        <v>394</v>
      </c>
      <c r="E19" s="28" t="s">
        <v>394</v>
      </c>
      <c r="F19" s="28" t="s">
        <v>395</v>
      </c>
      <c r="G19" s="28" t="s">
        <v>396</v>
      </c>
    </row>
    <row r="20" spans="4:7" x14ac:dyDescent="0.4">
      <c r="D20" s="28" t="s">
        <v>397</v>
      </c>
      <c r="E20" s="28" t="s">
        <v>397</v>
      </c>
      <c r="F20" s="28" t="s">
        <v>398</v>
      </c>
      <c r="G20" s="28" t="s">
        <v>399</v>
      </c>
    </row>
    <row r="21" spans="4:7" x14ac:dyDescent="0.4">
      <c r="D21" s="28" t="s">
        <v>400</v>
      </c>
      <c r="E21" s="28" t="s">
        <v>400</v>
      </c>
      <c r="F21" s="28" t="s">
        <v>401</v>
      </c>
      <c r="G21" s="28" t="s">
        <v>402</v>
      </c>
    </row>
    <row r="22" spans="4:7" x14ac:dyDescent="0.4">
      <c r="D22" s="28" t="s">
        <v>403</v>
      </c>
      <c r="E22" s="28" t="s">
        <v>404</v>
      </c>
      <c r="F22" s="28" t="s">
        <v>405</v>
      </c>
      <c r="G22" s="28" t="s">
        <v>406</v>
      </c>
    </row>
    <row r="23" spans="4:7" x14ac:dyDescent="0.4">
      <c r="D23" s="28" t="s">
        <v>407</v>
      </c>
      <c r="E23" s="28" t="s">
        <v>408</v>
      </c>
      <c r="F23" s="28" t="s">
        <v>409</v>
      </c>
      <c r="G23" s="28" t="s">
        <v>410</v>
      </c>
    </row>
    <row r="24" spans="4:7" x14ac:dyDescent="0.4">
      <c r="D24" s="28" t="s">
        <v>411</v>
      </c>
      <c r="E24" s="28" t="s">
        <v>411</v>
      </c>
      <c r="F24" s="28" t="s">
        <v>412</v>
      </c>
      <c r="G24" s="28" t="s">
        <v>413</v>
      </c>
    </row>
    <row r="25" spans="4:7" x14ac:dyDescent="0.4">
      <c r="D25" s="28" t="s">
        <v>414</v>
      </c>
      <c r="E25" s="28" t="s">
        <v>414</v>
      </c>
      <c r="F25" s="28" t="s">
        <v>415</v>
      </c>
      <c r="G25" s="28" t="s">
        <v>416</v>
      </c>
    </row>
    <row r="26" spans="4:7" x14ac:dyDescent="0.4">
      <c r="D26" s="28" t="s">
        <v>417</v>
      </c>
      <c r="E26" s="28" t="s">
        <v>418</v>
      </c>
      <c r="F26" s="28" t="s">
        <v>419</v>
      </c>
      <c r="G26" s="28" t="s">
        <v>420</v>
      </c>
    </row>
    <row r="27" spans="4:7" x14ac:dyDescent="0.4">
      <c r="D27" s="28" t="s">
        <v>421</v>
      </c>
      <c r="E27" s="28" t="s">
        <v>421</v>
      </c>
      <c r="F27" s="28" t="s">
        <v>422</v>
      </c>
      <c r="G27" s="28" t="s">
        <v>423</v>
      </c>
    </row>
    <row r="28" spans="4:7" x14ac:dyDescent="0.4">
      <c r="D28" s="28" t="s">
        <v>424</v>
      </c>
      <c r="E28" s="28" t="s">
        <v>424</v>
      </c>
      <c r="F28" s="28" t="s">
        <v>425</v>
      </c>
      <c r="G28" s="28" t="s">
        <v>426</v>
      </c>
    </row>
    <row r="29" spans="4:7" x14ac:dyDescent="0.4">
      <c r="D29" s="30" t="s">
        <v>427</v>
      </c>
      <c r="E29" s="30" t="s">
        <v>428</v>
      </c>
      <c r="F29" s="30" t="s">
        <v>429</v>
      </c>
      <c r="G29" s="30" t="s">
        <v>430</v>
      </c>
    </row>
    <row r="30" spans="4:7" x14ac:dyDescent="0.4">
      <c r="D30" s="28" t="s">
        <v>431</v>
      </c>
      <c r="E30" s="28" t="s">
        <v>431</v>
      </c>
      <c r="F30" s="28" t="s">
        <v>432</v>
      </c>
      <c r="G30" s="28" t="s">
        <v>433</v>
      </c>
    </row>
    <row r="31" spans="4:7" x14ac:dyDescent="0.4">
      <c r="D31" s="28" t="s">
        <v>434</v>
      </c>
      <c r="E31" s="28" t="s">
        <v>434</v>
      </c>
      <c r="F31" s="28" t="s">
        <v>435</v>
      </c>
      <c r="G31" s="28" t="s">
        <v>436</v>
      </c>
    </row>
    <row r="32" spans="4:7" x14ac:dyDescent="0.4">
      <c r="D32" s="30" t="s">
        <v>437</v>
      </c>
      <c r="E32" s="30" t="s">
        <v>438</v>
      </c>
      <c r="F32" s="30" t="s">
        <v>439</v>
      </c>
      <c r="G32" s="30" t="s">
        <v>440</v>
      </c>
    </row>
    <row r="33" spans="4:7" x14ac:dyDescent="0.4">
      <c r="D33" s="28" t="s">
        <v>441</v>
      </c>
      <c r="E33" s="28" t="s">
        <v>442</v>
      </c>
      <c r="F33" s="28" t="s">
        <v>443</v>
      </c>
      <c r="G33" s="28" t="s">
        <v>444</v>
      </c>
    </row>
    <row r="34" spans="4:7" x14ac:dyDescent="0.4">
      <c r="D34" s="28" t="s">
        <v>445</v>
      </c>
      <c r="E34" s="28" t="s">
        <v>445</v>
      </c>
      <c r="F34" s="28" t="s">
        <v>446</v>
      </c>
      <c r="G34" s="28" t="s">
        <v>447</v>
      </c>
    </row>
    <row r="35" spans="4:7" x14ac:dyDescent="0.4">
      <c r="D35" s="28" t="s">
        <v>448</v>
      </c>
      <c r="E35" s="28" t="s">
        <v>449</v>
      </c>
      <c r="F35" s="28" t="s">
        <v>450</v>
      </c>
      <c r="G35" s="28" t="s">
        <v>451</v>
      </c>
    </row>
    <row r="36" spans="4:7" x14ac:dyDescent="0.4">
      <c r="D36" s="28" t="s">
        <v>452</v>
      </c>
      <c r="E36" s="28" t="s">
        <v>453</v>
      </c>
      <c r="F36" s="28" t="s">
        <v>454</v>
      </c>
      <c r="G36" s="28" t="s">
        <v>455</v>
      </c>
    </row>
    <row r="37" spans="4:7" x14ac:dyDescent="0.4">
      <c r="D37" s="30" t="s">
        <v>456</v>
      </c>
      <c r="E37" s="30" t="s">
        <v>457</v>
      </c>
      <c r="F37" s="30" t="s">
        <v>458</v>
      </c>
      <c r="G37" s="30" t="s">
        <v>459</v>
      </c>
    </row>
    <row r="38" spans="4:7" x14ac:dyDescent="0.4">
      <c r="D38" s="28" t="s">
        <v>460</v>
      </c>
      <c r="E38" s="28" t="s">
        <v>460</v>
      </c>
      <c r="F38" s="28" t="s">
        <v>461</v>
      </c>
      <c r="G38" s="28" t="s">
        <v>462</v>
      </c>
    </row>
    <row r="39" spans="4:7" x14ac:dyDescent="0.4">
      <c r="D39" s="28" t="s">
        <v>463</v>
      </c>
      <c r="E39" s="28" t="s">
        <v>464</v>
      </c>
      <c r="F39" s="28" t="s">
        <v>465</v>
      </c>
      <c r="G39" s="28" t="s">
        <v>466</v>
      </c>
    </row>
    <row r="40" spans="4:7" x14ac:dyDescent="0.4">
      <c r="D40" s="28" t="s">
        <v>329</v>
      </c>
      <c r="E40" s="28" t="s">
        <v>467</v>
      </c>
      <c r="F40" s="28" t="s">
        <v>467</v>
      </c>
      <c r="G40" s="28" t="s">
        <v>467</v>
      </c>
    </row>
    <row r="41" spans="4:7" x14ac:dyDescent="0.4">
      <c r="D41" s="28" t="s">
        <v>330</v>
      </c>
      <c r="E41" s="28" t="s">
        <v>468</v>
      </c>
      <c r="F41" s="28" t="s">
        <v>469</v>
      </c>
      <c r="G41" s="28" t="s">
        <v>469</v>
      </c>
    </row>
    <row r="42" spans="4:7" x14ac:dyDescent="0.4">
      <c r="D42" s="28" t="s">
        <v>471</v>
      </c>
      <c r="E42" s="28" t="s">
        <v>337</v>
      </c>
      <c r="F42" s="28" t="s">
        <v>470</v>
      </c>
      <c r="G42" s="28" t="s">
        <v>484</v>
      </c>
    </row>
    <row r="43" spans="4:7" x14ac:dyDescent="0.4">
      <c r="D43" s="28" t="s">
        <v>339</v>
      </c>
      <c r="E43" s="28" t="s">
        <v>339</v>
      </c>
      <c r="F43" s="28" t="s">
        <v>472</v>
      </c>
      <c r="G43" s="28" t="s">
        <v>339</v>
      </c>
    </row>
    <row r="44" spans="4:7" x14ac:dyDescent="0.4">
      <c r="D44" s="28" t="s">
        <v>341</v>
      </c>
      <c r="E44" s="28" t="s">
        <v>341</v>
      </c>
      <c r="F44" s="28" t="s">
        <v>474</v>
      </c>
      <c r="G44" s="28" t="s">
        <v>473</v>
      </c>
    </row>
    <row r="45" spans="4:7" x14ac:dyDescent="0.4">
      <c r="D45" s="28" t="s">
        <v>342</v>
      </c>
      <c r="E45" s="28" t="s">
        <v>342</v>
      </c>
      <c r="F45" s="28" t="s">
        <v>475</v>
      </c>
      <c r="G45" s="28" t="s">
        <v>476</v>
      </c>
    </row>
    <row r="46" spans="4:7" x14ac:dyDescent="0.4">
      <c r="D46" s="28" t="s">
        <v>477</v>
      </c>
      <c r="E46" s="28" t="s">
        <v>682</v>
      </c>
      <c r="F46" s="28" t="s">
        <v>684</v>
      </c>
      <c r="G46" s="28" t="s">
        <v>683</v>
      </c>
    </row>
    <row r="47" spans="4:7" x14ac:dyDescent="0.4">
      <c r="D47" s="28" t="s">
        <v>736</v>
      </c>
      <c r="E47" s="28" t="s">
        <v>737</v>
      </c>
      <c r="F47" s="28" t="s">
        <v>736</v>
      </c>
      <c r="G47" s="28" t="s">
        <v>738</v>
      </c>
    </row>
    <row r="48" spans="4:7" x14ac:dyDescent="0.4">
      <c r="D48" s="28" t="s">
        <v>478</v>
      </c>
      <c r="E48" s="28" t="s">
        <v>679</v>
      </c>
      <c r="F48" s="28" t="s">
        <v>680</v>
      </c>
      <c r="G48" s="28" t="s">
        <v>681</v>
      </c>
    </row>
    <row r="49" spans="4:7" x14ac:dyDescent="0.4">
      <c r="D49" s="28" t="s">
        <v>479</v>
      </c>
      <c r="E49" s="28" t="s">
        <v>694</v>
      </c>
      <c r="F49" s="28" t="s">
        <v>695</v>
      </c>
      <c r="G49" s="28" t="s">
        <v>696</v>
      </c>
    </row>
    <row r="50" spans="4:7" x14ac:dyDescent="0.4">
      <c r="D50" s="28" t="s">
        <v>678</v>
      </c>
      <c r="E50" s="28" t="s">
        <v>742</v>
      </c>
      <c r="F50" s="28" t="s">
        <v>689</v>
      </c>
      <c r="G50" s="28" t="s">
        <v>743</v>
      </c>
    </row>
    <row r="51" spans="4:7" x14ac:dyDescent="0.4">
      <c r="D51" s="28" t="s">
        <v>677</v>
      </c>
      <c r="E51" s="28" t="s">
        <v>693</v>
      </c>
      <c r="F51" s="28" t="s">
        <v>744</v>
      </c>
      <c r="G51" s="28" t="s">
        <v>690</v>
      </c>
    </row>
    <row r="52" spans="4:7" x14ac:dyDescent="0.4">
      <c r="D52" s="28" t="s">
        <v>686</v>
      </c>
      <c r="E52" s="28" t="s">
        <v>686</v>
      </c>
      <c r="F52" s="28" t="s">
        <v>688</v>
      </c>
      <c r="G52" s="28" t="s">
        <v>687</v>
      </c>
    </row>
    <row r="53" spans="4:7" x14ac:dyDescent="0.4">
      <c r="D53" s="28" t="s">
        <v>340</v>
      </c>
      <c r="E53" s="28" t="s">
        <v>481</v>
      </c>
      <c r="F53" s="28" t="s">
        <v>480</v>
      </c>
      <c r="G53" s="28" t="s">
        <v>482</v>
      </c>
    </row>
    <row r="54" spans="4:7" x14ac:dyDescent="0.4">
      <c r="D54" s="28" t="s">
        <v>483</v>
      </c>
      <c r="E54" s="28" t="s">
        <v>495</v>
      </c>
      <c r="F54" s="28" t="s">
        <v>495</v>
      </c>
      <c r="G54" s="28" t="s">
        <v>487</v>
      </c>
    </row>
    <row r="55" spans="4:7" x14ac:dyDescent="0.4">
      <c r="D55" s="28" t="s">
        <v>332</v>
      </c>
      <c r="E55" s="28" t="s">
        <v>332</v>
      </c>
      <c r="F55" s="28" t="s">
        <v>486</v>
      </c>
      <c r="G55" s="28" t="s">
        <v>485</v>
      </c>
    </row>
    <row r="56" spans="4:7" x14ac:dyDescent="0.4">
      <c r="D56" s="28" t="s">
        <v>488</v>
      </c>
      <c r="E56" s="28" t="s">
        <v>1112</v>
      </c>
      <c r="F56" s="28" t="s">
        <v>1112</v>
      </c>
      <c r="G56" s="28" t="s">
        <v>1112</v>
      </c>
    </row>
    <row r="57" spans="4:7" x14ac:dyDescent="0.4">
      <c r="D57" s="28" t="s">
        <v>338</v>
      </c>
      <c r="E57" s="28" t="s">
        <v>697</v>
      </c>
      <c r="F57" s="28" t="s">
        <v>699</v>
      </c>
      <c r="G57" s="28" t="s">
        <v>698</v>
      </c>
    </row>
    <row r="58" spans="4:7" x14ac:dyDescent="0.4">
      <c r="D58" s="28" t="s">
        <v>685</v>
      </c>
      <c r="E58" s="28" t="s">
        <v>739</v>
      </c>
      <c r="F58" s="28" t="s">
        <v>740</v>
      </c>
      <c r="G58" s="28" t="s">
        <v>741</v>
      </c>
    </row>
    <row r="59" spans="4:7" x14ac:dyDescent="0.4">
      <c r="D59" s="28" t="s">
        <v>343</v>
      </c>
      <c r="E59" s="28" t="s">
        <v>343</v>
      </c>
      <c r="F59" s="28" t="s">
        <v>691</v>
      </c>
      <c r="G59" s="28" t="s">
        <v>692</v>
      </c>
    </row>
    <row r="60" spans="4:7" x14ac:dyDescent="0.4">
      <c r="D60" s="28" t="s">
        <v>1</v>
      </c>
      <c r="E60" s="28" t="s">
        <v>1</v>
      </c>
      <c r="F60" s="28" t="s">
        <v>489</v>
      </c>
      <c r="G60" s="28" t="s">
        <v>491</v>
      </c>
    </row>
    <row r="61" spans="4:7" x14ac:dyDescent="0.4">
      <c r="D61" s="28" t="s">
        <v>3</v>
      </c>
      <c r="E61" s="28" t="s">
        <v>3</v>
      </c>
      <c r="F61" s="28" t="s">
        <v>490</v>
      </c>
      <c r="G61" s="28" t="s">
        <v>492</v>
      </c>
    </row>
    <row r="62" spans="4:7" x14ac:dyDescent="0.4">
      <c r="D62" s="28" t="s">
        <v>5</v>
      </c>
      <c r="E62" s="28" t="s">
        <v>5</v>
      </c>
      <c r="F62" s="28" t="s">
        <v>5</v>
      </c>
      <c r="G62" s="28" t="s">
        <v>5</v>
      </c>
    </row>
    <row r="63" spans="4:7" x14ac:dyDescent="0.4">
      <c r="D63" s="28" t="s">
        <v>7</v>
      </c>
      <c r="E63" s="28" t="s">
        <v>7</v>
      </c>
      <c r="F63" s="28" t="s">
        <v>7</v>
      </c>
      <c r="G63" s="28" t="s">
        <v>7</v>
      </c>
    </row>
    <row r="64" spans="4:7" x14ac:dyDescent="0.4">
      <c r="D64" s="28" t="s">
        <v>9</v>
      </c>
      <c r="E64" s="28" t="s">
        <v>9</v>
      </c>
      <c r="F64" s="28" t="s">
        <v>493</v>
      </c>
      <c r="G64" s="28" t="s">
        <v>494</v>
      </c>
    </row>
    <row r="65" spans="4:7" x14ac:dyDescent="0.4">
      <c r="D65" s="28" t="s">
        <v>11</v>
      </c>
      <c r="E65" s="28" t="s">
        <v>11</v>
      </c>
      <c r="F65" s="28" t="s">
        <v>496</v>
      </c>
      <c r="G65" s="28" t="s">
        <v>497</v>
      </c>
    </row>
    <row r="66" spans="4:7" x14ac:dyDescent="0.4">
      <c r="D66" s="28" t="s">
        <v>13</v>
      </c>
      <c r="E66" s="28" t="s">
        <v>13</v>
      </c>
      <c r="F66" s="28" t="s">
        <v>498</v>
      </c>
      <c r="G66" s="28" t="s">
        <v>498</v>
      </c>
    </row>
    <row r="67" spans="4:7" x14ac:dyDescent="0.4">
      <c r="D67" s="28" t="s">
        <v>15</v>
      </c>
      <c r="E67" s="28" t="s">
        <v>15</v>
      </c>
      <c r="F67" s="28" t="s">
        <v>15</v>
      </c>
      <c r="G67" s="28" t="s">
        <v>15</v>
      </c>
    </row>
    <row r="68" spans="4:7" x14ac:dyDescent="0.4">
      <c r="D68" s="28" t="s">
        <v>17</v>
      </c>
      <c r="E68" s="28" t="s">
        <v>17</v>
      </c>
      <c r="F68" s="28" t="s">
        <v>499</v>
      </c>
      <c r="G68" s="28" t="s">
        <v>500</v>
      </c>
    </row>
    <row r="69" spans="4:7" x14ac:dyDescent="0.4">
      <c r="D69" s="28" t="s">
        <v>18</v>
      </c>
      <c r="E69" s="28" t="s">
        <v>18</v>
      </c>
      <c r="F69" s="28" t="s">
        <v>501</v>
      </c>
      <c r="G69" s="28" t="s">
        <v>502</v>
      </c>
    </row>
    <row r="70" spans="4:7" x14ac:dyDescent="0.4">
      <c r="D70" s="28" t="s">
        <v>20</v>
      </c>
      <c r="E70" s="28" t="s">
        <v>20</v>
      </c>
      <c r="F70" s="28" t="s">
        <v>650</v>
      </c>
      <c r="G70" s="28" t="s">
        <v>651</v>
      </c>
    </row>
    <row r="71" spans="4:7" x14ac:dyDescent="0.4">
      <c r="D71" s="28" t="s">
        <v>29</v>
      </c>
      <c r="E71" s="28" t="s">
        <v>29</v>
      </c>
      <c r="F71" s="28" t="s">
        <v>503</v>
      </c>
      <c r="G71" s="28" t="s">
        <v>504</v>
      </c>
    </row>
    <row r="72" spans="4:7" x14ac:dyDescent="0.4">
      <c r="D72" s="28" t="s">
        <v>34</v>
      </c>
      <c r="E72" s="28" t="s">
        <v>34</v>
      </c>
      <c r="F72" s="28" t="s">
        <v>652</v>
      </c>
      <c r="G72" s="28" t="s">
        <v>653</v>
      </c>
    </row>
    <row r="73" spans="4:7" x14ac:dyDescent="0.4">
      <c r="D73" s="28" t="s">
        <v>36</v>
      </c>
      <c r="E73" s="28" t="s">
        <v>36</v>
      </c>
      <c r="F73" s="28" t="s">
        <v>654</v>
      </c>
      <c r="G73" s="28" t="s">
        <v>655</v>
      </c>
    </row>
    <row r="74" spans="4:7" x14ac:dyDescent="0.4">
      <c r="D74" s="28" t="s">
        <v>38</v>
      </c>
      <c r="E74" s="28" t="s">
        <v>38</v>
      </c>
      <c r="F74" s="28" t="s">
        <v>505</v>
      </c>
      <c r="G74" s="28" t="s">
        <v>506</v>
      </c>
    </row>
    <row r="75" spans="4:7" x14ac:dyDescent="0.4">
      <c r="D75" s="28" t="s">
        <v>47</v>
      </c>
      <c r="E75" s="28" t="s">
        <v>47</v>
      </c>
      <c r="F75" s="28" t="s">
        <v>507</v>
      </c>
      <c r="G75" s="28" t="s">
        <v>508</v>
      </c>
    </row>
    <row r="76" spans="4:7" x14ac:dyDescent="0.4">
      <c r="D76" s="28" t="s">
        <v>47</v>
      </c>
      <c r="E76" s="28" t="s">
        <v>47</v>
      </c>
      <c r="F76" s="28" t="s">
        <v>507</v>
      </c>
      <c r="G76" s="28" t="s">
        <v>508</v>
      </c>
    </row>
    <row r="77" spans="4:7" x14ac:dyDescent="0.4">
      <c r="D77" s="28" t="s">
        <v>49</v>
      </c>
      <c r="E77" s="28" t="s">
        <v>49</v>
      </c>
      <c r="F77" s="28" t="s">
        <v>509</v>
      </c>
      <c r="G77" s="28" t="s">
        <v>510</v>
      </c>
    </row>
    <row r="78" spans="4:7" x14ac:dyDescent="0.4">
      <c r="D78" s="28" t="s">
        <v>51</v>
      </c>
      <c r="E78" s="28" t="s">
        <v>51</v>
      </c>
      <c r="F78" s="28" t="s">
        <v>511</v>
      </c>
      <c r="G78" s="28" t="s">
        <v>512</v>
      </c>
    </row>
    <row r="79" spans="4:7" x14ac:dyDescent="0.4">
      <c r="D79" s="28" t="s">
        <v>53</v>
      </c>
      <c r="E79" s="28" t="s">
        <v>53</v>
      </c>
      <c r="F79" s="28" t="s">
        <v>513</v>
      </c>
      <c r="G79" s="28" t="s">
        <v>514</v>
      </c>
    </row>
    <row r="80" spans="4:7" x14ac:dyDescent="0.4">
      <c r="D80" s="28" t="s">
        <v>55</v>
      </c>
      <c r="E80" s="28" t="s">
        <v>55</v>
      </c>
      <c r="F80" s="28" t="s">
        <v>515</v>
      </c>
      <c r="G80" s="28" t="s">
        <v>516</v>
      </c>
    </row>
    <row r="81" spans="4:7" x14ac:dyDescent="0.4">
      <c r="D81" s="28" t="s">
        <v>55</v>
      </c>
      <c r="E81" s="28" t="s">
        <v>55</v>
      </c>
      <c r="F81" s="28" t="s">
        <v>515</v>
      </c>
      <c r="G81" s="28" t="s">
        <v>516</v>
      </c>
    </row>
    <row r="82" spans="4:7" x14ac:dyDescent="0.4">
      <c r="D82" s="28" t="s">
        <v>58</v>
      </c>
      <c r="E82" s="28" t="s">
        <v>58</v>
      </c>
      <c r="F82" s="28" t="s">
        <v>517</v>
      </c>
      <c r="G82" s="28" t="s">
        <v>518</v>
      </c>
    </row>
    <row r="83" spans="4:7" x14ac:dyDescent="0.4">
      <c r="D83" s="28" t="s">
        <v>60</v>
      </c>
      <c r="E83" s="28" t="s">
        <v>60</v>
      </c>
      <c r="F83" s="28" t="s">
        <v>519</v>
      </c>
      <c r="G83" s="28" t="s">
        <v>520</v>
      </c>
    </row>
    <row r="84" spans="4:7" x14ac:dyDescent="0.4">
      <c r="D84" s="28" t="s">
        <v>62</v>
      </c>
      <c r="E84" s="28" t="s">
        <v>62</v>
      </c>
      <c r="F84" s="28" t="s">
        <v>521</v>
      </c>
      <c r="G84" s="28" t="s">
        <v>522</v>
      </c>
    </row>
    <row r="85" spans="4:7" x14ac:dyDescent="0.4">
      <c r="D85" s="28" t="s">
        <v>64</v>
      </c>
      <c r="E85" s="28" t="s">
        <v>64</v>
      </c>
      <c r="F85" s="28" t="s">
        <v>523</v>
      </c>
      <c r="G85" s="28" t="s">
        <v>524</v>
      </c>
    </row>
    <row r="86" spans="4:7" x14ac:dyDescent="0.4">
      <c r="D86" s="28" t="s">
        <v>66</v>
      </c>
      <c r="E86" s="28" t="s">
        <v>66</v>
      </c>
      <c r="F86" s="28" t="s">
        <v>525</v>
      </c>
      <c r="G86" s="28" t="s">
        <v>526</v>
      </c>
    </row>
    <row r="87" spans="4:7" x14ac:dyDescent="0.4">
      <c r="D87" s="28" t="s">
        <v>68</v>
      </c>
      <c r="E87" s="28" t="s">
        <v>68</v>
      </c>
      <c r="F87" s="28" t="s">
        <v>656</v>
      </c>
      <c r="G87" s="28" t="s">
        <v>657</v>
      </c>
    </row>
    <row r="88" spans="4:7" x14ac:dyDescent="0.4">
      <c r="D88" s="28" t="s">
        <v>70</v>
      </c>
      <c r="E88" s="28" t="s">
        <v>70</v>
      </c>
      <c r="F88" s="28" t="s">
        <v>658</v>
      </c>
      <c r="G88" s="28" t="s">
        <v>659</v>
      </c>
    </row>
    <row r="89" spans="4:7" x14ac:dyDescent="0.4">
      <c r="D89" s="28" t="s">
        <v>72</v>
      </c>
      <c r="E89" s="28" t="s">
        <v>72</v>
      </c>
      <c r="F89" s="28" t="s">
        <v>527</v>
      </c>
      <c r="G89" s="28" t="s">
        <v>528</v>
      </c>
    </row>
    <row r="90" spans="4:7" x14ac:dyDescent="0.4">
      <c r="D90" s="28" t="s">
        <v>74</v>
      </c>
      <c r="E90" s="28" t="s">
        <v>74</v>
      </c>
      <c r="F90" s="28" t="s">
        <v>529</v>
      </c>
      <c r="G90" s="28" t="s">
        <v>530</v>
      </c>
    </row>
    <row r="91" spans="4:7" x14ac:dyDescent="0.4">
      <c r="D91" s="28" t="s">
        <v>76</v>
      </c>
      <c r="E91" s="28" t="s">
        <v>76</v>
      </c>
      <c r="F91" s="28" t="s">
        <v>531</v>
      </c>
      <c r="G91" s="28" t="s">
        <v>532</v>
      </c>
    </row>
    <row r="92" spans="4:7" x14ac:dyDescent="0.4">
      <c r="D92" s="28" t="s">
        <v>78</v>
      </c>
      <c r="E92" s="28" t="s">
        <v>78</v>
      </c>
      <c r="F92" s="28" t="s">
        <v>533</v>
      </c>
      <c r="G92" s="28" t="s">
        <v>534</v>
      </c>
    </row>
    <row r="93" spans="4:7" x14ac:dyDescent="0.4">
      <c r="D93" s="28" t="s">
        <v>80</v>
      </c>
      <c r="E93" s="28" t="s">
        <v>80</v>
      </c>
      <c r="F93" s="28" t="s">
        <v>535</v>
      </c>
      <c r="G93" s="28" t="s">
        <v>536</v>
      </c>
    </row>
    <row r="94" spans="4:7" x14ac:dyDescent="0.4">
      <c r="D94" s="28" t="s">
        <v>758</v>
      </c>
      <c r="E94" s="28" t="s">
        <v>758</v>
      </c>
      <c r="F94" s="28" t="s">
        <v>759</v>
      </c>
      <c r="G94" s="28" t="s">
        <v>760</v>
      </c>
    </row>
    <row r="95" spans="4:7" x14ac:dyDescent="0.4">
      <c r="D95" s="28" t="s">
        <v>331</v>
      </c>
      <c r="E95" s="28" t="s">
        <v>331</v>
      </c>
      <c r="F95" s="28" t="s">
        <v>537</v>
      </c>
      <c r="G95" s="28" t="s">
        <v>538</v>
      </c>
    </row>
    <row r="96" spans="4:7" x14ac:dyDescent="0.4">
      <c r="D96" s="28" t="s">
        <v>83</v>
      </c>
      <c r="E96" s="28" t="s">
        <v>83</v>
      </c>
      <c r="F96" s="28" t="s">
        <v>539</v>
      </c>
      <c r="G96" s="28" t="s">
        <v>540</v>
      </c>
    </row>
    <row r="97" spans="4:7" x14ac:dyDescent="0.4">
      <c r="D97" s="28" t="s">
        <v>85</v>
      </c>
      <c r="E97" s="28" t="s">
        <v>85</v>
      </c>
      <c r="F97" s="28" t="s">
        <v>541</v>
      </c>
      <c r="G97" s="28" t="s">
        <v>542</v>
      </c>
    </row>
    <row r="98" spans="4:7" x14ac:dyDescent="0.4">
      <c r="D98" s="28" t="s">
        <v>87</v>
      </c>
      <c r="E98" s="28" t="s">
        <v>87</v>
      </c>
      <c r="F98" s="28" t="s">
        <v>543</v>
      </c>
      <c r="G98" s="28" t="s">
        <v>544</v>
      </c>
    </row>
    <row r="99" spans="4:7" x14ac:dyDescent="0.4">
      <c r="D99" s="28" t="s">
        <v>89</v>
      </c>
      <c r="E99" s="28" t="s">
        <v>89</v>
      </c>
      <c r="F99" s="28" t="s">
        <v>545</v>
      </c>
      <c r="G99" s="28" t="s">
        <v>546</v>
      </c>
    </row>
    <row r="100" spans="4:7" x14ac:dyDescent="0.4">
      <c r="D100" s="28" t="s">
        <v>91</v>
      </c>
      <c r="E100" s="28" t="s">
        <v>91</v>
      </c>
      <c r="F100" s="28" t="s">
        <v>547</v>
      </c>
      <c r="G100" s="28" t="s">
        <v>548</v>
      </c>
    </row>
    <row r="101" spans="4:7" x14ac:dyDescent="0.4">
      <c r="D101" s="28" t="s">
        <v>93</v>
      </c>
      <c r="E101" s="28" t="s">
        <v>93</v>
      </c>
      <c r="F101" s="28" t="s">
        <v>549</v>
      </c>
      <c r="G101" s="28" t="s">
        <v>550</v>
      </c>
    </row>
    <row r="102" spans="4:7" x14ac:dyDescent="0.4">
      <c r="D102" s="28" t="s">
        <v>95</v>
      </c>
      <c r="E102" s="28" t="s">
        <v>95</v>
      </c>
      <c r="F102" s="28" t="s">
        <v>551</v>
      </c>
      <c r="G102" s="28" t="s">
        <v>552</v>
      </c>
    </row>
    <row r="103" spans="4:7" x14ac:dyDescent="0.4">
      <c r="D103" s="28" t="s">
        <v>747</v>
      </c>
      <c r="E103" s="28" t="s">
        <v>747</v>
      </c>
      <c r="F103" s="28" t="s">
        <v>749</v>
      </c>
      <c r="G103" s="28" t="s">
        <v>749</v>
      </c>
    </row>
    <row r="104" spans="4:7" x14ac:dyDescent="0.4">
      <c r="D104" s="28" t="s">
        <v>748</v>
      </c>
      <c r="E104" s="28" t="s">
        <v>748</v>
      </c>
      <c r="F104" s="28" t="s">
        <v>750</v>
      </c>
      <c r="G104" s="28" t="s">
        <v>751</v>
      </c>
    </row>
    <row r="105" spans="4:7" x14ac:dyDescent="0.4">
      <c r="D105" s="28" t="s">
        <v>761</v>
      </c>
      <c r="E105" s="28" t="s">
        <v>761</v>
      </c>
      <c r="F105" s="28" t="s">
        <v>762</v>
      </c>
      <c r="G105" s="28" t="s">
        <v>763</v>
      </c>
    </row>
    <row r="106" spans="4:7" x14ac:dyDescent="0.4">
      <c r="D106" s="28" t="s">
        <v>764</v>
      </c>
      <c r="E106" s="28" t="s">
        <v>764</v>
      </c>
      <c r="F106" s="28" t="s">
        <v>765</v>
      </c>
      <c r="G106" s="28" t="s">
        <v>765</v>
      </c>
    </row>
    <row r="107" spans="4:7" x14ac:dyDescent="0.4">
      <c r="D107" s="28" t="s">
        <v>97</v>
      </c>
      <c r="E107" s="28" t="s">
        <v>97</v>
      </c>
      <c r="F107" s="28" t="s">
        <v>553</v>
      </c>
      <c r="G107" s="28" t="s">
        <v>554</v>
      </c>
    </row>
    <row r="108" spans="4:7" x14ac:dyDescent="0.4">
      <c r="D108" s="28" t="s">
        <v>97</v>
      </c>
      <c r="E108" s="28" t="s">
        <v>97</v>
      </c>
      <c r="F108" s="28" t="s">
        <v>553</v>
      </c>
      <c r="G108" s="28" t="s">
        <v>554</v>
      </c>
    </row>
    <row r="109" spans="4:7" x14ac:dyDescent="0.4">
      <c r="D109" s="28" t="s">
        <v>100</v>
      </c>
      <c r="E109" s="28" t="s">
        <v>100</v>
      </c>
      <c r="F109" s="28" t="s">
        <v>555</v>
      </c>
      <c r="G109" s="28" t="s">
        <v>556</v>
      </c>
    </row>
    <row r="110" spans="4:7" x14ac:dyDescent="0.4">
      <c r="D110" s="28" t="s">
        <v>102</v>
      </c>
      <c r="E110" s="28" t="s">
        <v>102</v>
      </c>
      <c r="F110" s="28" t="s">
        <v>102</v>
      </c>
      <c r="G110" s="28" t="s">
        <v>102</v>
      </c>
    </row>
    <row r="111" spans="4:7" x14ac:dyDescent="0.4">
      <c r="D111" s="28" t="s">
        <v>104</v>
      </c>
      <c r="E111" s="28" t="s">
        <v>104</v>
      </c>
      <c r="F111" s="28" t="s">
        <v>557</v>
      </c>
      <c r="G111" s="28" t="s">
        <v>558</v>
      </c>
    </row>
    <row r="112" spans="4:7" x14ac:dyDescent="0.4">
      <c r="D112" s="28" t="s">
        <v>106</v>
      </c>
      <c r="E112" s="28" t="s">
        <v>106</v>
      </c>
      <c r="F112" s="28" t="s">
        <v>559</v>
      </c>
      <c r="G112" s="28" t="s">
        <v>560</v>
      </c>
    </row>
    <row r="113" spans="4:7" x14ac:dyDescent="0.4">
      <c r="D113" s="28" t="s">
        <v>106</v>
      </c>
      <c r="E113" s="28" t="s">
        <v>106</v>
      </c>
      <c r="F113" s="28" t="s">
        <v>559</v>
      </c>
      <c r="G113" s="28" t="s">
        <v>560</v>
      </c>
    </row>
    <row r="114" spans="4:7" x14ac:dyDescent="0.4">
      <c r="D114" s="28" t="s">
        <v>109</v>
      </c>
      <c r="E114" s="28" t="s">
        <v>109</v>
      </c>
      <c r="F114" s="28" t="s">
        <v>561</v>
      </c>
      <c r="G114" s="28" t="s">
        <v>562</v>
      </c>
    </row>
    <row r="115" spans="4:7" x14ac:dyDescent="0.4">
      <c r="D115" s="28" t="s">
        <v>112</v>
      </c>
      <c r="E115" s="28" t="s">
        <v>112</v>
      </c>
      <c r="F115" s="28" t="s">
        <v>563</v>
      </c>
      <c r="G115" s="28" t="s">
        <v>564</v>
      </c>
    </row>
    <row r="116" spans="4:7" x14ac:dyDescent="0.4">
      <c r="D116" s="28" t="s">
        <v>115</v>
      </c>
      <c r="E116" s="28" t="s">
        <v>115</v>
      </c>
      <c r="F116" s="28" t="s">
        <v>565</v>
      </c>
      <c r="G116" s="28" t="s">
        <v>566</v>
      </c>
    </row>
    <row r="117" spans="4:7" x14ac:dyDescent="0.4">
      <c r="D117" s="28" t="s">
        <v>117</v>
      </c>
      <c r="E117" s="28" t="s">
        <v>117</v>
      </c>
      <c r="F117" s="28" t="s">
        <v>567</v>
      </c>
      <c r="G117" s="28" t="s">
        <v>568</v>
      </c>
    </row>
    <row r="118" spans="4:7" x14ac:dyDescent="0.4">
      <c r="D118" s="28" t="s">
        <v>119</v>
      </c>
      <c r="E118" s="28" t="s">
        <v>119</v>
      </c>
      <c r="F118" s="28" t="s">
        <v>569</v>
      </c>
      <c r="G118" s="28" t="s">
        <v>570</v>
      </c>
    </row>
    <row r="119" spans="4:7" x14ac:dyDescent="0.4">
      <c r="D119" s="28" t="s">
        <v>121</v>
      </c>
      <c r="E119" s="28" t="s">
        <v>121</v>
      </c>
      <c r="F119" s="28" t="s">
        <v>571</v>
      </c>
      <c r="G119" s="28" t="s">
        <v>572</v>
      </c>
    </row>
    <row r="120" spans="4:7" x14ac:dyDescent="0.4">
      <c r="D120" s="28" t="s">
        <v>123</v>
      </c>
      <c r="E120" s="28" t="s">
        <v>123</v>
      </c>
      <c r="F120" s="28" t="s">
        <v>660</v>
      </c>
      <c r="G120" s="28" t="s">
        <v>661</v>
      </c>
    </row>
    <row r="121" spans="4:7" x14ac:dyDescent="0.4">
      <c r="D121" s="28" t="s">
        <v>125</v>
      </c>
      <c r="E121" s="28" t="s">
        <v>125</v>
      </c>
      <c r="F121" s="28" t="s">
        <v>573</v>
      </c>
      <c r="G121" s="28" t="s">
        <v>574</v>
      </c>
    </row>
    <row r="122" spans="4:7" x14ac:dyDescent="0.4">
      <c r="D122" s="28" t="s">
        <v>127</v>
      </c>
      <c r="E122" s="28" t="s">
        <v>127</v>
      </c>
      <c r="F122" s="28" t="s">
        <v>575</v>
      </c>
      <c r="G122" s="28" t="s">
        <v>576</v>
      </c>
    </row>
    <row r="123" spans="4:7" x14ac:dyDescent="0.4">
      <c r="D123" s="28" t="s">
        <v>129</v>
      </c>
      <c r="E123" s="28" t="s">
        <v>129</v>
      </c>
      <c r="F123" s="28" t="s">
        <v>662</v>
      </c>
      <c r="G123" s="28" t="s">
        <v>663</v>
      </c>
    </row>
    <row r="124" spans="4:7" x14ac:dyDescent="0.4">
      <c r="D124" s="28" t="s">
        <v>190</v>
      </c>
      <c r="E124" s="28" t="s">
        <v>190</v>
      </c>
      <c r="F124" s="28" t="s">
        <v>664</v>
      </c>
      <c r="G124" s="28" t="s">
        <v>665</v>
      </c>
    </row>
    <row r="125" spans="4:7" x14ac:dyDescent="0.4">
      <c r="D125" s="28" t="s">
        <v>196</v>
      </c>
      <c r="E125" s="28" t="s">
        <v>196</v>
      </c>
      <c r="F125" s="28" t="s">
        <v>666</v>
      </c>
      <c r="G125" s="28" t="s">
        <v>667</v>
      </c>
    </row>
    <row r="126" spans="4:7" x14ac:dyDescent="0.4">
      <c r="D126" s="28" t="s">
        <v>199</v>
      </c>
      <c r="E126" s="28" t="s">
        <v>199</v>
      </c>
      <c r="F126" s="28" t="s">
        <v>668</v>
      </c>
      <c r="G126" s="28" t="s">
        <v>199</v>
      </c>
    </row>
    <row r="127" spans="4:7" x14ac:dyDescent="0.4">
      <c r="D127" s="28" t="s">
        <v>210</v>
      </c>
      <c r="E127" s="28" t="s">
        <v>210</v>
      </c>
      <c r="F127" s="28" t="s">
        <v>669</v>
      </c>
      <c r="G127" s="28" t="s">
        <v>670</v>
      </c>
    </row>
    <row r="128" spans="4:7" x14ac:dyDescent="0.4">
      <c r="D128" s="28" t="s">
        <v>212</v>
      </c>
      <c r="E128" s="28" t="s">
        <v>212</v>
      </c>
      <c r="F128" s="28" t="s">
        <v>577</v>
      </c>
      <c r="G128" s="28" t="s">
        <v>578</v>
      </c>
    </row>
    <row r="129" spans="4:7" x14ac:dyDescent="0.4">
      <c r="D129" s="28" t="s">
        <v>213</v>
      </c>
      <c r="E129" s="28" t="s">
        <v>213</v>
      </c>
      <c r="F129" s="28" t="s">
        <v>579</v>
      </c>
      <c r="G129" s="28" t="s">
        <v>580</v>
      </c>
    </row>
    <row r="130" spans="4:7" x14ac:dyDescent="0.4">
      <c r="D130" s="28" t="s">
        <v>214</v>
      </c>
      <c r="E130" s="28" t="s">
        <v>214</v>
      </c>
      <c r="F130" s="28" t="s">
        <v>581</v>
      </c>
      <c r="G130" s="28" t="s">
        <v>582</v>
      </c>
    </row>
    <row r="131" spans="4:7" x14ac:dyDescent="0.4">
      <c r="D131" s="28" t="s">
        <v>218</v>
      </c>
      <c r="E131" s="28" t="s">
        <v>218</v>
      </c>
      <c r="F131" s="28" t="s">
        <v>671</v>
      </c>
      <c r="G131" s="28" t="s">
        <v>672</v>
      </c>
    </row>
    <row r="132" spans="4:7" x14ac:dyDescent="0.4">
      <c r="D132" s="28" t="s">
        <v>228</v>
      </c>
      <c r="E132" s="28" t="s">
        <v>228</v>
      </c>
      <c r="F132" s="28" t="s">
        <v>673</v>
      </c>
      <c r="G132" s="28" t="s">
        <v>674</v>
      </c>
    </row>
    <row r="133" spans="4:7" x14ac:dyDescent="0.4">
      <c r="D133" s="28" t="s">
        <v>259</v>
      </c>
      <c r="E133" s="28" t="s">
        <v>259</v>
      </c>
      <c r="F133" s="28" t="s">
        <v>583</v>
      </c>
      <c r="G133" s="28" t="s">
        <v>584</v>
      </c>
    </row>
    <row r="134" spans="4:7" x14ac:dyDescent="0.4">
      <c r="D134" s="28" t="s">
        <v>261</v>
      </c>
      <c r="E134" s="28" t="s">
        <v>261</v>
      </c>
      <c r="F134" s="28" t="s">
        <v>585</v>
      </c>
      <c r="G134" s="28" t="s">
        <v>586</v>
      </c>
    </row>
    <row r="135" spans="4:7" x14ac:dyDescent="0.4">
      <c r="D135" s="28" t="s">
        <v>263</v>
      </c>
      <c r="E135" s="28" t="s">
        <v>263</v>
      </c>
      <c r="F135" s="28" t="s">
        <v>587</v>
      </c>
      <c r="G135" s="28" t="s">
        <v>588</v>
      </c>
    </row>
    <row r="136" spans="4:7" x14ac:dyDescent="0.4">
      <c r="D136" s="28" t="s">
        <v>265</v>
      </c>
      <c r="E136" s="28" t="s">
        <v>265</v>
      </c>
      <c r="F136" s="28" t="s">
        <v>589</v>
      </c>
      <c r="G136" s="28" t="s">
        <v>590</v>
      </c>
    </row>
    <row r="137" spans="4:7" x14ac:dyDescent="0.4">
      <c r="D137" s="28" t="s">
        <v>766</v>
      </c>
      <c r="E137" s="28" t="s">
        <v>766</v>
      </c>
      <c r="F137" s="28" t="s">
        <v>767</v>
      </c>
      <c r="G137" s="28" t="s">
        <v>768</v>
      </c>
    </row>
    <row r="138" spans="4:7" x14ac:dyDescent="0.4">
      <c r="D138" s="28" t="s">
        <v>267</v>
      </c>
      <c r="E138" s="28" t="s">
        <v>267</v>
      </c>
      <c r="F138" s="28" t="s">
        <v>591</v>
      </c>
      <c r="G138" s="28" t="s">
        <v>592</v>
      </c>
    </row>
    <row r="139" spans="4:7" x14ac:dyDescent="0.4">
      <c r="D139" s="28" t="s">
        <v>269</v>
      </c>
      <c r="E139" s="28" t="s">
        <v>269</v>
      </c>
      <c r="F139" s="28" t="s">
        <v>675</v>
      </c>
      <c r="G139" s="28" t="s">
        <v>676</v>
      </c>
    </row>
    <row r="140" spans="4:7" x14ac:dyDescent="0.4">
      <c r="D140" s="28" t="s">
        <v>271</v>
      </c>
      <c r="E140" s="28" t="s">
        <v>271</v>
      </c>
      <c r="F140" s="28" t="s">
        <v>593</v>
      </c>
      <c r="G140" s="28" t="s">
        <v>594</v>
      </c>
    </row>
    <row r="141" spans="4:7" x14ac:dyDescent="0.4">
      <c r="D141" s="28" t="s">
        <v>273</v>
      </c>
      <c r="E141" s="28" t="s">
        <v>273</v>
      </c>
      <c r="F141" s="28" t="s">
        <v>595</v>
      </c>
      <c r="G141" s="28" t="s">
        <v>596</v>
      </c>
    </row>
    <row r="142" spans="4:7" x14ac:dyDescent="0.4">
      <c r="D142" s="28" t="s">
        <v>275</v>
      </c>
      <c r="E142" s="28" t="s">
        <v>275</v>
      </c>
      <c r="F142" s="28" t="s">
        <v>597</v>
      </c>
      <c r="G142" s="28" t="s">
        <v>598</v>
      </c>
    </row>
    <row r="143" spans="4:7" x14ac:dyDescent="0.4">
      <c r="D143" s="28" t="s">
        <v>277</v>
      </c>
      <c r="E143" s="28" t="s">
        <v>277</v>
      </c>
      <c r="F143" s="28" t="s">
        <v>599</v>
      </c>
      <c r="G143" s="28" t="s">
        <v>600</v>
      </c>
    </row>
    <row r="144" spans="4:7" x14ac:dyDescent="0.4">
      <c r="D144" s="28" t="s">
        <v>279</v>
      </c>
      <c r="E144" s="28" t="s">
        <v>279</v>
      </c>
      <c r="F144" s="28" t="s">
        <v>601</v>
      </c>
      <c r="G144" s="28" t="s">
        <v>602</v>
      </c>
    </row>
    <row r="145" spans="4:7" x14ac:dyDescent="0.4">
      <c r="D145" s="28" t="s">
        <v>281</v>
      </c>
      <c r="E145" s="28" t="s">
        <v>281</v>
      </c>
      <c r="F145" s="28" t="s">
        <v>603</v>
      </c>
      <c r="G145" s="28" t="s">
        <v>604</v>
      </c>
    </row>
    <row r="146" spans="4:7" x14ac:dyDescent="0.4">
      <c r="D146" s="28" t="s">
        <v>283</v>
      </c>
      <c r="E146" s="28" t="s">
        <v>283</v>
      </c>
      <c r="F146" s="28" t="s">
        <v>605</v>
      </c>
      <c r="G146" s="28" t="s">
        <v>605</v>
      </c>
    </row>
    <row r="147" spans="4:7" x14ac:dyDescent="0.4">
      <c r="D147" s="28" t="s">
        <v>285</v>
      </c>
      <c r="E147" s="28" t="s">
        <v>285</v>
      </c>
      <c r="F147" s="28" t="s">
        <v>606</v>
      </c>
      <c r="G147" s="28" t="s">
        <v>607</v>
      </c>
    </row>
    <row r="148" spans="4:7" x14ac:dyDescent="0.4">
      <c r="D148" s="28" t="s">
        <v>287</v>
      </c>
      <c r="E148" s="28" t="s">
        <v>287</v>
      </c>
      <c r="F148" s="28" t="s">
        <v>608</v>
      </c>
      <c r="G148" s="28" t="s">
        <v>609</v>
      </c>
    </row>
    <row r="149" spans="4:7" x14ac:dyDescent="0.4">
      <c r="D149" s="28" t="s">
        <v>289</v>
      </c>
      <c r="E149" s="28" t="s">
        <v>289</v>
      </c>
      <c r="F149" s="28" t="s">
        <v>610</v>
      </c>
      <c r="G149" s="28" t="s">
        <v>611</v>
      </c>
    </row>
    <row r="150" spans="4:7" x14ac:dyDescent="0.4">
      <c r="D150" s="28" t="s">
        <v>291</v>
      </c>
      <c r="E150" s="28" t="s">
        <v>291</v>
      </c>
      <c r="F150" s="28" t="s">
        <v>612</v>
      </c>
      <c r="G150" s="28" t="s">
        <v>613</v>
      </c>
    </row>
    <row r="151" spans="4:7" x14ac:dyDescent="0.4">
      <c r="D151" s="28" t="s">
        <v>293</v>
      </c>
      <c r="E151" s="28" t="s">
        <v>293</v>
      </c>
      <c r="F151" s="28" t="s">
        <v>614</v>
      </c>
      <c r="G151" s="28" t="s">
        <v>615</v>
      </c>
    </row>
    <row r="152" spans="4:7" x14ac:dyDescent="0.4">
      <c r="D152" s="28" t="s">
        <v>293</v>
      </c>
      <c r="E152" s="28" t="s">
        <v>293</v>
      </c>
      <c r="F152" s="28" t="s">
        <v>614</v>
      </c>
      <c r="G152" s="28" t="s">
        <v>615</v>
      </c>
    </row>
    <row r="153" spans="4:7" x14ac:dyDescent="0.4">
      <c r="D153" s="28" t="s">
        <v>295</v>
      </c>
      <c r="E153" s="28" t="s">
        <v>295</v>
      </c>
      <c r="F153" s="28" t="s">
        <v>616</v>
      </c>
      <c r="G153" s="28" t="s">
        <v>617</v>
      </c>
    </row>
    <row r="154" spans="4:7" x14ac:dyDescent="0.4">
      <c r="D154" s="28" t="s">
        <v>297</v>
      </c>
      <c r="E154" s="28" t="s">
        <v>297</v>
      </c>
      <c r="F154" s="28" t="s">
        <v>618</v>
      </c>
      <c r="G154" s="28" t="s">
        <v>619</v>
      </c>
    </row>
    <row r="155" spans="4:7" x14ac:dyDescent="0.4">
      <c r="D155" s="28" t="s">
        <v>299</v>
      </c>
      <c r="E155" s="28" t="s">
        <v>299</v>
      </c>
      <c r="F155" s="28" t="s">
        <v>620</v>
      </c>
      <c r="G155" s="28" t="s">
        <v>621</v>
      </c>
    </row>
    <row r="156" spans="4:7" x14ac:dyDescent="0.4">
      <c r="D156" s="28" t="s">
        <v>301</v>
      </c>
      <c r="E156" s="28" t="s">
        <v>301</v>
      </c>
      <c r="F156" s="28" t="s">
        <v>622</v>
      </c>
      <c r="G156" s="28" t="s">
        <v>623</v>
      </c>
    </row>
    <row r="157" spans="4:7" x14ac:dyDescent="0.4">
      <c r="D157" s="28" t="s">
        <v>303</v>
      </c>
      <c r="E157" s="28" t="s">
        <v>303</v>
      </c>
      <c r="F157" s="28" t="s">
        <v>624</v>
      </c>
      <c r="G157" s="28" t="s">
        <v>625</v>
      </c>
    </row>
    <row r="158" spans="4:7" x14ac:dyDescent="0.4">
      <c r="D158" s="28" t="s">
        <v>305</v>
      </c>
      <c r="E158" s="28" t="s">
        <v>305</v>
      </c>
      <c r="F158" s="28" t="s">
        <v>626</v>
      </c>
      <c r="G158" s="28" t="s">
        <v>627</v>
      </c>
    </row>
    <row r="159" spans="4:7" x14ac:dyDescent="0.4">
      <c r="D159" s="28" t="s">
        <v>307</v>
      </c>
      <c r="E159" s="28" t="s">
        <v>307</v>
      </c>
      <c r="F159" s="28" t="s">
        <v>628</v>
      </c>
      <c r="G159" s="28" t="s">
        <v>629</v>
      </c>
    </row>
    <row r="160" spans="4:7" x14ac:dyDescent="0.4">
      <c r="D160" s="28" t="s">
        <v>309</v>
      </c>
      <c r="E160" s="28" t="s">
        <v>309</v>
      </c>
      <c r="F160" s="28" t="s">
        <v>630</v>
      </c>
      <c r="G160" s="28" t="s">
        <v>631</v>
      </c>
    </row>
    <row r="161" spans="4:7" x14ac:dyDescent="0.4">
      <c r="D161" s="28" t="s">
        <v>311</v>
      </c>
      <c r="E161" s="28" t="s">
        <v>311</v>
      </c>
      <c r="F161" s="28" t="s">
        <v>632</v>
      </c>
      <c r="G161" s="28" t="s">
        <v>633</v>
      </c>
    </row>
    <row r="162" spans="4:7" x14ac:dyDescent="0.4">
      <c r="D162" s="28" t="s">
        <v>313</v>
      </c>
      <c r="E162" s="28" t="s">
        <v>313</v>
      </c>
      <c r="F162" s="28" t="s">
        <v>634</v>
      </c>
      <c r="G162" s="28" t="s">
        <v>635</v>
      </c>
    </row>
    <row r="163" spans="4:7" x14ac:dyDescent="0.4">
      <c r="D163" s="28" t="s">
        <v>314</v>
      </c>
      <c r="E163" s="28" t="s">
        <v>314</v>
      </c>
      <c r="F163" s="28" t="s">
        <v>636</v>
      </c>
      <c r="G163" s="28" t="s">
        <v>637</v>
      </c>
    </row>
    <row r="164" spans="4:7" x14ac:dyDescent="0.4">
      <c r="D164" s="28" t="s">
        <v>316</v>
      </c>
      <c r="E164" s="28" t="s">
        <v>316</v>
      </c>
      <c r="F164" s="28" t="s">
        <v>638</v>
      </c>
      <c r="G164" s="28" t="s">
        <v>639</v>
      </c>
    </row>
    <row r="165" spans="4:7" x14ac:dyDescent="0.4">
      <c r="D165" s="28" t="s">
        <v>318</v>
      </c>
      <c r="E165" s="28" t="s">
        <v>318</v>
      </c>
      <c r="F165" s="28" t="s">
        <v>640</v>
      </c>
      <c r="G165" s="28" t="s">
        <v>641</v>
      </c>
    </row>
    <row r="166" spans="4:7" x14ac:dyDescent="0.4">
      <c r="D166" s="28" t="s">
        <v>320</v>
      </c>
      <c r="E166" s="28" t="s">
        <v>320</v>
      </c>
      <c r="F166" s="28" t="s">
        <v>642</v>
      </c>
      <c r="G166" s="28" t="s">
        <v>643</v>
      </c>
    </row>
    <row r="167" spans="4:7" x14ac:dyDescent="0.4">
      <c r="D167" s="28" t="s">
        <v>322</v>
      </c>
      <c r="E167" s="28" t="s">
        <v>322</v>
      </c>
      <c r="F167" s="28" t="s">
        <v>644</v>
      </c>
      <c r="G167" s="28" t="s">
        <v>645</v>
      </c>
    </row>
    <row r="168" spans="4:7" x14ac:dyDescent="0.4">
      <c r="D168" s="28" t="s">
        <v>324</v>
      </c>
      <c r="E168" s="28" t="s">
        <v>324</v>
      </c>
      <c r="F168" s="28" t="s">
        <v>646</v>
      </c>
      <c r="G168" s="28" t="s">
        <v>647</v>
      </c>
    </row>
    <row r="169" spans="4:7" x14ac:dyDescent="0.4">
      <c r="D169" s="28" t="s">
        <v>326</v>
      </c>
      <c r="E169" s="28" t="s">
        <v>326</v>
      </c>
      <c r="F169" s="28" t="s">
        <v>648</v>
      </c>
      <c r="G169" s="28" t="s">
        <v>649</v>
      </c>
    </row>
    <row r="170" spans="4:7" x14ac:dyDescent="0.4">
      <c r="D170" s="28" t="s">
        <v>769</v>
      </c>
      <c r="E170" s="28" t="s">
        <v>769</v>
      </c>
      <c r="F170" s="28" t="s">
        <v>770</v>
      </c>
      <c r="G170" s="28" t="s">
        <v>770</v>
      </c>
    </row>
    <row r="171" spans="4:7" x14ac:dyDescent="0.4">
      <c r="D171" s="28" t="s">
        <v>771</v>
      </c>
      <c r="E171" s="28" t="s">
        <v>771</v>
      </c>
      <c r="F171" s="28" t="s">
        <v>772</v>
      </c>
      <c r="G171" s="28" t="s">
        <v>772</v>
      </c>
    </row>
    <row r="172" spans="4:7" x14ac:dyDescent="0.4">
      <c r="D172" s="28" t="s">
        <v>773</v>
      </c>
      <c r="E172" s="28" t="s">
        <v>773</v>
      </c>
      <c r="F172" s="28" t="s">
        <v>774</v>
      </c>
      <c r="G172" s="28" t="s">
        <v>774</v>
      </c>
    </row>
    <row r="173" spans="4:7" x14ac:dyDescent="0.4">
      <c r="D173" s="28" t="s">
        <v>984</v>
      </c>
      <c r="E173" s="28" t="s">
        <v>984</v>
      </c>
      <c r="F173" s="28" t="s">
        <v>1008</v>
      </c>
      <c r="G173" s="28" t="s">
        <v>1009</v>
      </c>
    </row>
    <row r="174" spans="4:7" x14ac:dyDescent="0.4">
      <c r="D174" s="28" t="s">
        <v>985</v>
      </c>
      <c r="E174" s="28" t="s">
        <v>985</v>
      </c>
      <c r="F174" s="28" t="s">
        <v>1010</v>
      </c>
      <c r="G174" s="28" t="s">
        <v>1011</v>
      </c>
    </row>
    <row r="175" spans="4:7" x14ac:dyDescent="0.4">
      <c r="D175" s="28" t="s">
        <v>986</v>
      </c>
      <c r="E175" s="28" t="s">
        <v>986</v>
      </c>
      <c r="F175" s="28" t="s">
        <v>1012</v>
      </c>
      <c r="G175" s="28" t="s">
        <v>1015</v>
      </c>
    </row>
    <row r="176" spans="4:7" x14ac:dyDescent="0.4">
      <c r="D176" s="28" t="s">
        <v>987</v>
      </c>
      <c r="E176" s="28" t="s">
        <v>987</v>
      </c>
      <c r="F176" s="28" t="s">
        <v>1013</v>
      </c>
      <c r="G176" s="28" t="s">
        <v>1016</v>
      </c>
    </row>
    <row r="177" spans="4:7" x14ac:dyDescent="0.4">
      <c r="D177" s="28" t="s">
        <v>988</v>
      </c>
      <c r="E177" s="28" t="s">
        <v>988</v>
      </c>
      <c r="F177" s="28" t="s">
        <v>1014</v>
      </c>
      <c r="G177" s="28" t="s">
        <v>1017</v>
      </c>
    </row>
    <row r="178" spans="4:7" x14ac:dyDescent="0.4">
      <c r="D178" s="28" t="s">
        <v>989</v>
      </c>
      <c r="E178" s="28" t="s">
        <v>989</v>
      </c>
      <c r="F178" s="28" t="s">
        <v>1018</v>
      </c>
      <c r="G178" s="28" t="s">
        <v>1019</v>
      </c>
    </row>
    <row r="179" spans="4:7" x14ac:dyDescent="0.4">
      <c r="D179" s="28" t="s">
        <v>990</v>
      </c>
      <c r="E179" s="28" t="s">
        <v>990</v>
      </c>
      <c r="F179" s="28" t="s">
        <v>1020</v>
      </c>
      <c r="G179" s="28" t="s">
        <v>1023</v>
      </c>
    </row>
    <row r="180" spans="4:7" x14ac:dyDescent="0.4">
      <c r="D180" s="28" t="s">
        <v>991</v>
      </c>
      <c r="E180" s="28" t="s">
        <v>991</v>
      </c>
      <c r="F180" s="28" t="s">
        <v>1021</v>
      </c>
      <c r="G180" s="28" t="s">
        <v>1024</v>
      </c>
    </row>
    <row r="181" spans="4:7" x14ac:dyDescent="0.4">
      <c r="D181" s="28" t="s">
        <v>992</v>
      </c>
      <c r="E181" s="28" t="s">
        <v>992</v>
      </c>
      <c r="F181" s="28" t="s">
        <v>1022</v>
      </c>
      <c r="G181" s="28" t="s">
        <v>1025</v>
      </c>
    </row>
    <row r="182" spans="4:7" x14ac:dyDescent="0.4">
      <c r="D182" s="28" t="s">
        <v>993</v>
      </c>
      <c r="E182" s="28" t="s">
        <v>993</v>
      </c>
      <c r="F182" s="28" t="s">
        <v>1026</v>
      </c>
      <c r="G182" s="28" t="s">
        <v>1027</v>
      </c>
    </row>
    <row r="183" spans="4:7" x14ac:dyDescent="0.4">
      <c r="D183" s="28" t="s">
        <v>994</v>
      </c>
      <c r="E183" s="28" t="s">
        <v>994</v>
      </c>
    </row>
    <row r="184" spans="4:7" x14ac:dyDescent="0.4">
      <c r="D184" s="28" t="s">
        <v>995</v>
      </c>
      <c r="E184" s="28" t="s">
        <v>995</v>
      </c>
    </row>
    <row r="185" spans="4:7" x14ac:dyDescent="0.4">
      <c r="D185" s="28" t="s">
        <v>996</v>
      </c>
      <c r="E185" s="28" t="s">
        <v>996</v>
      </c>
    </row>
    <row r="186" spans="4:7" x14ac:dyDescent="0.4">
      <c r="D186" s="28" t="s">
        <v>997</v>
      </c>
      <c r="E186" s="28" t="s">
        <v>997</v>
      </c>
    </row>
    <row r="187" spans="4:7" x14ac:dyDescent="0.4">
      <c r="D187" s="28" t="s">
        <v>998</v>
      </c>
      <c r="E187" s="28" t="s">
        <v>998</v>
      </c>
    </row>
    <row r="188" spans="4:7" x14ac:dyDescent="0.4">
      <c r="D188" s="28" t="s">
        <v>999</v>
      </c>
      <c r="E188" s="28" t="s">
        <v>999</v>
      </c>
    </row>
    <row r="189" spans="4:7" x14ac:dyDescent="0.4">
      <c r="D189" s="28" t="s">
        <v>1000</v>
      </c>
      <c r="E189" s="28" t="s">
        <v>1000</v>
      </c>
    </row>
    <row r="190" spans="4:7" x14ac:dyDescent="0.4">
      <c r="D190" s="28" t="s">
        <v>1001</v>
      </c>
      <c r="E190" s="28" t="s">
        <v>1001</v>
      </c>
    </row>
    <row r="191" spans="4:7" x14ac:dyDescent="0.4">
      <c r="D191" s="28" t="s">
        <v>1002</v>
      </c>
      <c r="E191" s="28" t="s">
        <v>1002</v>
      </c>
    </row>
    <row r="192" spans="4:7" x14ac:dyDescent="0.4">
      <c r="D192" s="28" t="s">
        <v>1003</v>
      </c>
      <c r="E192" s="28" t="s">
        <v>1003</v>
      </c>
    </row>
    <row r="193" spans="4:5" x14ac:dyDescent="0.4">
      <c r="D193" s="28" t="s">
        <v>1004</v>
      </c>
      <c r="E193" s="28" t="s">
        <v>1004</v>
      </c>
    </row>
    <row r="194" spans="4:5" x14ac:dyDescent="0.4">
      <c r="D194" s="28" t="s">
        <v>1005</v>
      </c>
      <c r="E194" s="28" t="s">
        <v>1005</v>
      </c>
    </row>
    <row r="195" spans="4:5" x14ac:dyDescent="0.4">
      <c r="D195" s="28" t="s">
        <v>1006</v>
      </c>
      <c r="E195" s="28" t="s">
        <v>1006</v>
      </c>
    </row>
    <row r="196" spans="4:5" x14ac:dyDescent="0.4">
      <c r="D196" s="28" t="s">
        <v>1007</v>
      </c>
      <c r="E196" s="28" t="s">
        <v>1007</v>
      </c>
    </row>
    <row r="197" spans="4:5" x14ac:dyDescent="0.4">
      <c r="D197" s="28" t="s">
        <v>1079</v>
      </c>
      <c r="E197" s="28" t="s">
        <v>1079</v>
      </c>
    </row>
    <row r="198" spans="4:5" x14ac:dyDescent="0.4">
      <c r="D198" s="28" t="s">
        <v>1080</v>
      </c>
      <c r="E198" s="28" t="s">
        <v>1080</v>
      </c>
    </row>
    <row r="199" spans="4:5" x14ac:dyDescent="0.4">
      <c r="D199" s="28" t="s">
        <v>1080</v>
      </c>
      <c r="E199" s="28" t="s">
        <v>1080</v>
      </c>
    </row>
    <row r="200" spans="4:5" x14ac:dyDescent="0.4">
      <c r="D200" s="28" t="s">
        <v>1080</v>
      </c>
      <c r="E200" s="28" t="s">
        <v>1080</v>
      </c>
    </row>
    <row r="201" spans="4:5" x14ac:dyDescent="0.4">
      <c r="D201" s="28" t="s">
        <v>1080</v>
      </c>
      <c r="E201" s="28" t="s">
        <v>1080</v>
      </c>
    </row>
    <row r="202" spans="4:5" x14ac:dyDescent="0.4">
      <c r="D202" s="28" t="s">
        <v>1080</v>
      </c>
      <c r="E202" s="28" t="s">
        <v>1080</v>
      </c>
    </row>
    <row r="203" spans="4:5" x14ac:dyDescent="0.4">
      <c r="D203" s="28" t="s">
        <v>1080</v>
      </c>
      <c r="E203" s="28" t="s">
        <v>1080</v>
      </c>
    </row>
    <row r="204" spans="4:5" x14ac:dyDescent="0.4">
      <c r="D204" s="28" t="s">
        <v>1081</v>
      </c>
      <c r="E204" s="28" t="s">
        <v>1081</v>
      </c>
    </row>
    <row r="205" spans="4:5" x14ac:dyDescent="0.4">
      <c r="D205" s="28" t="s">
        <v>1082</v>
      </c>
      <c r="E205" s="28" t="s">
        <v>1082</v>
      </c>
    </row>
    <row r="206" spans="4:5" x14ac:dyDescent="0.4">
      <c r="D206" s="28" t="s">
        <v>1083</v>
      </c>
      <c r="E206" s="28" t="s">
        <v>1083</v>
      </c>
    </row>
    <row r="207" spans="4:5" x14ac:dyDescent="0.4">
      <c r="D207" s="28" t="s">
        <v>1084</v>
      </c>
      <c r="E207" s="28" t="s">
        <v>1084</v>
      </c>
    </row>
    <row r="208" spans="4:5" x14ac:dyDescent="0.4">
      <c r="D208" s="28" t="s">
        <v>1085</v>
      </c>
      <c r="E208" s="28" t="s">
        <v>1085</v>
      </c>
    </row>
    <row r="209" spans="4:5" x14ac:dyDescent="0.4">
      <c r="D209" s="28" t="s">
        <v>1086</v>
      </c>
      <c r="E209" s="28" t="s">
        <v>1086</v>
      </c>
    </row>
    <row r="210" spans="4:5" x14ac:dyDescent="0.4">
      <c r="D210" s="28" t="s">
        <v>1087</v>
      </c>
      <c r="E210" s="28" t="s">
        <v>1087</v>
      </c>
    </row>
    <row r="211" spans="4:5" x14ac:dyDescent="0.4">
      <c r="D211" s="28" t="s">
        <v>1088</v>
      </c>
      <c r="E211" s="28" t="s">
        <v>1088</v>
      </c>
    </row>
    <row r="212" spans="4:5" x14ac:dyDescent="0.4">
      <c r="D212" s="28" t="s">
        <v>1089</v>
      </c>
      <c r="E212" s="28" t="s">
        <v>1089</v>
      </c>
    </row>
    <row r="213" spans="4:5" x14ac:dyDescent="0.4">
      <c r="D213" s="28" t="s">
        <v>1090</v>
      </c>
      <c r="E213" s="28" t="s">
        <v>1090</v>
      </c>
    </row>
    <row r="214" spans="4:5" x14ac:dyDescent="0.4">
      <c r="D214" s="28" t="s">
        <v>1091</v>
      </c>
      <c r="E214" s="28" t="s">
        <v>1091</v>
      </c>
    </row>
    <row r="215" spans="4:5" x14ac:dyDescent="0.4">
      <c r="D215" s="28" t="s">
        <v>1092</v>
      </c>
      <c r="E215" s="28" t="s">
        <v>1092</v>
      </c>
    </row>
    <row r="216" spans="4:5" x14ac:dyDescent="0.4">
      <c r="D216" s="28" t="s">
        <v>1093</v>
      </c>
      <c r="E216" s="28" t="s">
        <v>1093</v>
      </c>
    </row>
    <row r="217" spans="4:5" x14ac:dyDescent="0.4">
      <c r="D217" s="28" t="s">
        <v>1094</v>
      </c>
      <c r="E217" s="28" t="s">
        <v>1094</v>
      </c>
    </row>
    <row r="218" spans="4:5" x14ac:dyDescent="0.4">
      <c r="D218" s="28" t="s">
        <v>1095</v>
      </c>
      <c r="E218" s="28" t="s">
        <v>1095</v>
      </c>
    </row>
    <row r="219" spans="4:5" x14ac:dyDescent="0.4">
      <c r="D219" s="28" t="s">
        <v>1096</v>
      </c>
      <c r="E219" s="28" t="s">
        <v>1096</v>
      </c>
    </row>
    <row r="220" spans="4:5" x14ac:dyDescent="0.4">
      <c r="D220" s="28" t="s">
        <v>1097</v>
      </c>
      <c r="E220" s="28" t="s">
        <v>1097</v>
      </c>
    </row>
    <row r="221" spans="4:5" x14ac:dyDescent="0.4">
      <c r="D221" s="28" t="s">
        <v>1098</v>
      </c>
      <c r="E221" s="28" t="s">
        <v>1098</v>
      </c>
    </row>
    <row r="222" spans="4:5" x14ac:dyDescent="0.4">
      <c r="D222" s="28" t="s">
        <v>1099</v>
      </c>
      <c r="E222" s="28" t="s">
        <v>1099</v>
      </c>
    </row>
    <row r="223" spans="4:5" x14ac:dyDescent="0.4">
      <c r="D223" s="28" t="s">
        <v>1100</v>
      </c>
      <c r="E223" s="28" t="s">
        <v>1100</v>
      </c>
    </row>
    <row r="224" spans="4:5" x14ac:dyDescent="0.4">
      <c r="D224" s="28" t="s">
        <v>1101</v>
      </c>
      <c r="E224" s="28" t="s">
        <v>1101</v>
      </c>
    </row>
    <row r="225" spans="4:5" x14ac:dyDescent="0.4">
      <c r="D225" s="28" t="s">
        <v>1101</v>
      </c>
      <c r="E225" s="28" t="s">
        <v>1101</v>
      </c>
    </row>
    <row r="226" spans="4:5" x14ac:dyDescent="0.4">
      <c r="D226" s="28" t="s">
        <v>1101</v>
      </c>
      <c r="E226" s="28" t="s">
        <v>1101</v>
      </c>
    </row>
    <row r="227" spans="4:5" x14ac:dyDescent="0.4">
      <c r="D227" s="28" t="s">
        <v>1101</v>
      </c>
      <c r="E227" s="28" t="s">
        <v>1101</v>
      </c>
    </row>
    <row r="228" spans="4:5" x14ac:dyDescent="0.4">
      <c r="D228" s="28" t="s">
        <v>1101</v>
      </c>
      <c r="E228" s="28" t="s">
        <v>1101</v>
      </c>
    </row>
    <row r="229" spans="4:5" x14ac:dyDescent="0.4">
      <c r="D229" s="28" t="s">
        <v>1101</v>
      </c>
      <c r="E229" s="28" t="s">
        <v>1101</v>
      </c>
    </row>
    <row r="230" spans="4:5" x14ac:dyDescent="0.4">
      <c r="D230" s="28" t="s">
        <v>1101</v>
      </c>
      <c r="E230" s="28" t="s">
        <v>1101</v>
      </c>
    </row>
    <row r="231" spans="4:5" x14ac:dyDescent="0.4">
      <c r="D231" s="28" t="s">
        <v>1101</v>
      </c>
      <c r="E231" s="28" t="s">
        <v>1101</v>
      </c>
    </row>
    <row r="232" spans="4:5" x14ac:dyDescent="0.4">
      <c r="D232" s="28" t="s">
        <v>1102</v>
      </c>
      <c r="E232" s="28" t="s">
        <v>1102</v>
      </c>
    </row>
    <row r="233" spans="4:5" x14ac:dyDescent="0.4">
      <c r="D233" s="28" t="s">
        <v>1103</v>
      </c>
      <c r="E233" s="28" t="s">
        <v>1103</v>
      </c>
    </row>
    <row r="234" spans="4:5" x14ac:dyDescent="0.4">
      <c r="D234" s="28" t="s">
        <v>1104</v>
      </c>
      <c r="E234" s="28" t="s">
        <v>1104</v>
      </c>
    </row>
    <row r="235" spans="4:5" x14ac:dyDescent="0.4">
      <c r="D235" s="28" t="s">
        <v>1105</v>
      </c>
      <c r="E235" s="28" t="s">
        <v>1105</v>
      </c>
    </row>
    <row r="236" spans="4:5" x14ac:dyDescent="0.4">
      <c r="D236" s="28" t="s">
        <v>1105</v>
      </c>
      <c r="E236" s="28" t="s">
        <v>1105</v>
      </c>
    </row>
    <row r="237" spans="4:5" x14ac:dyDescent="0.4">
      <c r="D237" s="28" t="s">
        <v>1105</v>
      </c>
      <c r="E237" s="28" t="s">
        <v>1105</v>
      </c>
    </row>
    <row r="238" spans="4:5" x14ac:dyDescent="0.4">
      <c r="D238" s="28" t="s">
        <v>1105</v>
      </c>
      <c r="E238" s="28" t="s">
        <v>1105</v>
      </c>
    </row>
    <row r="239" spans="4:5" x14ac:dyDescent="0.4">
      <c r="D239" s="28" t="s">
        <v>1105</v>
      </c>
      <c r="E239" s="28" t="s">
        <v>1105</v>
      </c>
    </row>
    <row r="240" spans="4:5" x14ac:dyDescent="0.4">
      <c r="D240" s="28" t="s">
        <v>1105</v>
      </c>
      <c r="E240" s="28" t="s">
        <v>1105</v>
      </c>
    </row>
    <row r="241" spans="4:5" x14ac:dyDescent="0.4">
      <c r="D241" s="28" t="s">
        <v>1105</v>
      </c>
      <c r="E241" s="28" t="s">
        <v>1105</v>
      </c>
    </row>
    <row r="242" spans="4:5" x14ac:dyDescent="0.4">
      <c r="D242" s="28" t="s">
        <v>1105</v>
      </c>
      <c r="E242" s="28" t="s">
        <v>1105</v>
      </c>
    </row>
    <row r="243" spans="4:5" x14ac:dyDescent="0.4">
      <c r="D243" s="28" t="s">
        <v>1106</v>
      </c>
      <c r="E243" s="28" t="s">
        <v>1106</v>
      </c>
    </row>
    <row r="244" spans="4:5" x14ac:dyDescent="0.4">
      <c r="D244" s="28" t="s">
        <v>1107</v>
      </c>
      <c r="E244" s="28" t="s">
        <v>1107</v>
      </c>
    </row>
    <row r="245" spans="4:5" x14ac:dyDescent="0.4">
      <c r="D245" s="28" t="s">
        <v>1108</v>
      </c>
      <c r="E245" s="28" t="s">
        <v>1108</v>
      </c>
    </row>
    <row r="246" spans="4:5" x14ac:dyDescent="0.4">
      <c r="D246" s="28" t="s">
        <v>1109</v>
      </c>
      <c r="E246" s="28" t="s">
        <v>1109</v>
      </c>
    </row>
  </sheetData>
  <sheetProtection algorithmName="SHA-512" hashValue="KpjDr6cWSsKoBjX9S+gzXrh/2x4LVPyd2gkRP+EUUto6sq+eceThpQ4q+ZhhbPNkpkhPds7S0YhvXP3rrDQqww==" saltValue="DOIp3RxplN1NbWN5n+J8Yg==" spinCount="100000" sheet="1" objects="1" scenarios="1" selectLockedCells="1" selectUnlockedCells="1"/>
  <autoFilter ref="A1:G1" xr:uid="{70AC5777-FF4B-4DC5-85EB-D2F61F3FC83D}"/>
  <phoneticPr fontId="1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SCHNELLBESTELLUNG</vt:lpstr>
      <vt:lpstr>Translation</vt:lpstr>
      <vt:lpstr>Akustik</vt:lpstr>
      <vt:lpstr>Bezeichnung</vt:lpstr>
      <vt:lpstr>Decke</vt:lpstr>
      <vt:lpstr>Deckensegel</vt:lpstr>
      <vt:lpstr>SCHNELLBESTELLUNG!Druckbereich</vt:lpstr>
      <vt:lpstr>SCHNELLBESTELLUNG!Drucktitel</vt:lpstr>
      <vt:lpstr>janein</vt:lpstr>
      <vt:lpstr>Länder</vt:lpstr>
      <vt:lpstr>Sprache</vt:lpstr>
      <vt:lpstr>Translation</vt:lpstr>
      <vt:lpstr>Wand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info@aspekt-schreinerarbeiten.de</cp:lastModifiedBy>
  <cp:lastPrinted>2023-06-05T18:12:48Z</cp:lastPrinted>
  <dcterms:created xsi:type="dcterms:W3CDTF">2022-12-15T11:02:03Z</dcterms:created>
  <dcterms:modified xsi:type="dcterms:W3CDTF">2024-03-27T07:12:56Z</dcterms:modified>
</cp:coreProperties>
</file>